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ysa\Desktop\Παραρτήματα Κανόνων\New folder\"/>
    </mc:Choice>
  </mc:AlternateContent>
  <xr:revisionPtr revIDLastSave="0" documentId="13_ncr:1_{9F7CDE55-6FBD-46D7-B6E7-E099B620D451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ΥΠΕΡ ΑΠΑΣΧ" sheetId="8" r:id="rId1"/>
    <sheet name="Κλίμακες" sheetId="9" state="hidden" r:id="rId2"/>
  </sheets>
  <definedNames>
    <definedName name="_xlnm.Print_Area" localSheetId="0">'ΥΠΕΡ ΑΠΑΣΧ'!$A$1:$BC$62</definedName>
  </definedNames>
  <calcPr calcId="191029"/>
</workbook>
</file>

<file path=xl/calcChain.xml><?xml version="1.0" encoding="utf-8"?>
<calcChain xmlns="http://schemas.openxmlformats.org/spreadsheetml/2006/main">
  <c r="AM30" i="8" l="1"/>
  <c r="AP30" i="8" s="1"/>
  <c r="AM27" i="8"/>
  <c r="AS27" i="8"/>
  <c r="AS30" i="8" s="1"/>
  <c r="AG27" i="8"/>
  <c r="AA27" i="8"/>
  <c r="AA30" i="8" s="1"/>
  <c r="O27" i="8"/>
  <c r="U27" i="8"/>
  <c r="U30" i="8" s="1"/>
  <c r="I27" i="8"/>
  <c r="I30" i="8" s="1"/>
  <c r="AG30" i="8" l="1"/>
  <c r="O30" i="8"/>
  <c r="AX14" i="8"/>
  <c r="AM32" i="8" s="1"/>
  <c r="AG32" i="8" l="1"/>
  <c r="AP32" i="8"/>
  <c r="O32" i="8"/>
  <c r="U32" i="8"/>
  <c r="I32" i="8"/>
  <c r="AS32" i="8"/>
  <c r="AA32" i="8"/>
  <c r="AH42" i="8"/>
  <c r="AP24" i="8"/>
  <c r="AJ24" i="8"/>
  <c r="AD24" i="8"/>
  <c r="X24" i="8"/>
  <c r="R24" i="8"/>
  <c r="L24" i="8"/>
  <c r="AM36" i="8" l="1"/>
  <c r="AP36" i="8" l="1"/>
  <c r="O36" i="8"/>
  <c r="U36" i="8"/>
  <c r="AA36" i="8"/>
  <c r="AG36" i="8"/>
  <c r="I36" i="8"/>
  <c r="AM38" i="8" l="1"/>
  <c r="AP38" i="8"/>
  <c r="AG38" i="8"/>
  <c r="AG40" i="8" s="1"/>
  <c r="AS38" i="8"/>
  <c r="I38" i="8"/>
  <c r="I40" i="8" s="1"/>
  <c r="AA38" i="8"/>
  <c r="AA40" i="8" s="1"/>
  <c r="AS36" i="8"/>
  <c r="U38" i="8"/>
  <c r="U40" i="8" s="1"/>
  <c r="O38" i="8"/>
  <c r="O40" i="8" s="1"/>
  <c r="AM40" i="8" l="1"/>
  <c r="AS40" i="8"/>
  <c r="AY30" i="8"/>
  <c r="AY32" i="8"/>
  <c r="AY27" i="8"/>
  <c r="AY38" i="8"/>
  <c r="AY36" i="8" l="1"/>
  <c r="AY40" i="8" s="1"/>
  <c r="X42" i="8" l="1"/>
  <c r="AU42" i="8" s="1"/>
  <c r="J42" i="8"/>
</calcChain>
</file>

<file path=xl/sharedStrings.xml><?xml version="1.0" encoding="utf-8"?>
<sst xmlns="http://schemas.openxmlformats.org/spreadsheetml/2006/main" count="115" uniqueCount="93">
  <si>
    <t>Θέση:</t>
  </si>
  <si>
    <t>ΑΔΤ:</t>
  </si>
  <si>
    <t>ΗΜΕΡΟΜΗΝΙΑ</t>
  </si>
  <si>
    <t>ΗΜΕΡΑ</t>
  </si>
  <si>
    <t>ΔΕΥΤΕΡΑ</t>
  </si>
  <si>
    <t>ΤΡΙΤΗ</t>
  </si>
  <si>
    <t>ΤΕΤΑΡΤΗ</t>
  </si>
  <si>
    <t>ΠΕΜΠΤΗ</t>
  </si>
  <si>
    <t>ΠΑΡΑΣΚΕΥΗ</t>
  </si>
  <si>
    <t>ΣΑΒΒΑΤΟ</t>
  </si>
  <si>
    <t>ΚΥΡΙΑΚΗ</t>
  </si>
  <si>
    <t>:</t>
  </si>
  <si>
    <t>Ονοματεπώνυμο:</t>
  </si>
  <si>
    <t>ΝΑ ΣΥΜΠΛΗΡΩΘΕΙ Η ΧΡΟΝΙΚΗ ΔΙΑΡΚΕΙΑ ΤΗΣ ΥΠΕΡΩΡΙΑΚΗΣ ΑΠΑΣΧΟΛΗΣΗΣ</t>
  </si>
  <si>
    <t>Υπογραφή</t>
  </si>
  <si>
    <t>ημερομηνία</t>
  </si>
  <si>
    <t>…./….../20….</t>
  </si>
  <si>
    <t>…./..…./20….</t>
  </si>
  <si>
    <t>ΜΕΡΟΣ Α</t>
  </si>
  <si>
    <t>ΜΕΡΟΣ Β</t>
  </si>
  <si>
    <t xml:space="preserve">Εγκρίνεται/Απορρίπτεται </t>
  </si>
  <si>
    <r>
      <rPr>
        <sz val="10"/>
        <color theme="1"/>
        <rFont val="Cambria"/>
        <family val="1"/>
        <charset val="161"/>
        <scheme val="major"/>
      </rPr>
      <t xml:space="preserve">Όνομα </t>
    </r>
    <r>
      <rPr>
        <sz val="9"/>
        <color theme="1"/>
        <rFont val="Cambria"/>
        <family val="1"/>
        <charset val="161"/>
        <scheme val="major"/>
      </rPr>
      <t>Πρύτανη/Αντιπρύτανη/Κοσμήτορα/Προέδρου/Διευθυντή/Προϊσταμένου</t>
    </r>
  </si>
  <si>
    <t>Ε</t>
  </si>
  <si>
    <t>Δευτέρα</t>
  </si>
  <si>
    <t>Τρίτη</t>
  </si>
  <si>
    <t>Τετάρτη</t>
  </si>
  <si>
    <t>Πέμπτη</t>
  </si>
  <si>
    <t>Παρασκευή</t>
  </si>
  <si>
    <t>Π</t>
  </si>
  <si>
    <t>Α</t>
  </si>
  <si>
    <t>ΓΙΑ ΕΓΚΡΙΣΗ/ΑΠΟΡΡΙΨΗ ΑΠΟ ΔΙΕΥΘΥΝΤΗ ΔΙΟΙΚΗΣΗΣ ΚΑΙ ΟΙΚΟΝΟΜΙΚΩΝ</t>
  </si>
  <si>
    <t>Σχόλια ΔΔΟ για το ΜΕΡΟΣ Δ</t>
  </si>
  <si>
    <t>Δ:</t>
  </si>
  <si>
    <t>­</t>
  </si>
  <si>
    <t>T</t>
  </si>
  <si>
    <t xml:space="preserve">Ε Ν Τ Υ Π Ο  Α Π Ο Ζ Η Μ  Ι Ω Σ Η Σ   </t>
  </si>
  <si>
    <t xml:space="preserve"> Υ Π Ε Ρ Ω Ρ Ι Α Κ Η Σ   Α Π Α Σ Χ Ο Λ Η Σ Η Σ</t>
  </si>
  <si>
    <t>ΑΙΤΙΟΛΟΓΗΣΗ ΥΠΕΡΩΡΙΑΚΗΣ ΑΠΑΣΧΟΛΗΣΗΣ και ΣΥΣΤΑΣΗ ΠΡΟΪΣΤΑΜΕΝΟΥ (για φύση και επίπεδο καθηκόντων που θα εκτελεστούν):</t>
  </si>
  <si>
    <t>/</t>
  </si>
  <si>
    <t>Όνομα Υπεύθυνου Γραφείου / Τομέα</t>
  </si>
  <si>
    <t>ΕΝΑΡΞΗ</t>
  </si>
  <si>
    <t>ΛΗΞΗ</t>
  </si>
  <si>
    <t xml:space="preserve">Πίστωση Ωρών </t>
  </si>
  <si>
    <t>Ελεύθερου Χρόνου</t>
  </si>
  <si>
    <t>Πίστωση Ωρών</t>
  </si>
  <si>
    <t>ΠΡΟΣΩΠΙΚΑ ΣΤΟΙΧΕΙΑ ΥΠΑΛΛΗΛΟΥ</t>
  </si>
  <si>
    <r>
      <t>Υπερωριακή απασχόληση</t>
    </r>
    <r>
      <rPr>
        <b/>
        <u/>
        <sz val="7"/>
        <color theme="1"/>
        <rFont val="Cambria"/>
        <family val="1"/>
        <charset val="161"/>
        <scheme val="major"/>
      </rPr>
      <t xml:space="preserve"> λογίζεται</t>
    </r>
    <r>
      <rPr>
        <sz val="7"/>
        <color theme="1"/>
        <rFont val="Cambria"/>
        <family val="1"/>
        <charset val="161"/>
        <scheme val="major"/>
      </rPr>
      <t xml:space="preserve"> πέρα από τις ημερήσιες συνήθεις ώρες εργασίας  </t>
    </r>
  </si>
  <si>
    <r>
      <t>Στην περίπτωση</t>
    </r>
    <r>
      <rPr>
        <b/>
        <sz val="7"/>
        <color theme="1"/>
        <rFont val="Cambria"/>
        <family val="1"/>
        <charset val="161"/>
        <scheme val="major"/>
      </rPr>
      <t xml:space="preserve"> </t>
    </r>
    <r>
      <rPr>
        <b/>
        <u/>
        <sz val="7"/>
        <color theme="1"/>
        <rFont val="Cambria"/>
        <family val="1"/>
        <charset val="161"/>
        <scheme val="major"/>
      </rPr>
      <t>χρηματικής αποζημίωσης</t>
    </r>
    <r>
      <rPr>
        <sz val="7"/>
        <color theme="1"/>
        <rFont val="Cambria"/>
        <family val="1"/>
        <charset val="161"/>
        <scheme val="major"/>
      </rPr>
      <t xml:space="preserve"> θα διαβιβάζεται στον Διευθυντή Διοίκησης και Οικονομικών για έγκριση/απόρριψη</t>
    </r>
  </si>
  <si>
    <t>Υπερωριακή απασχόληση που διενεργείται μέχρι τις 17:00 πιστώνεται κατά αποκλειστικά σε «ελεύθερο χρόνο»</t>
  </si>
  <si>
    <t>Οντότητα:</t>
  </si>
  <si>
    <t>Αρ. Τηλ.</t>
  </si>
  <si>
    <t>Ποσοστό Πίστωσης Ελεύθερου Χρόνου / Χρηματικής Αποζημίωσης</t>
  </si>
  <si>
    <t>ΕΛΕΥΘΕΡΟΣ ΧΡΟΝΟΣ</t>
  </si>
  <si>
    <t>ΧΡΗΜΑΤΙΚΗ ΑΠΟΖΗΜΙΩΣΗ</t>
  </si>
  <si>
    <t>ΣΥΝΟΛΙΚΟΣ ΧΡΟΝΟΣ ΜΕΤΑ ΤΗΝ ΑΝΑΛΟΓΙΑ</t>
  </si>
  <si>
    <t xml:space="preserve"> ΕΛΕΥΘΕΡΟΣ ΧΡΟΝΟΣ</t>
  </si>
  <si>
    <t xml:space="preserve"> ΧΡΗΜΑΤΙΚΗ ΑΠΟΖΗΜΙΩΣΗ</t>
  </si>
  <si>
    <t>Δήλωση ωραρίου:</t>
  </si>
  <si>
    <t>Α1</t>
  </si>
  <si>
    <t>Α2</t>
  </si>
  <si>
    <t>Α3</t>
  </si>
  <si>
    <t>Α4</t>
  </si>
  <si>
    <t>Α5</t>
  </si>
  <si>
    <t>Α6</t>
  </si>
  <si>
    <t>Α7</t>
  </si>
  <si>
    <t>Α8</t>
  </si>
  <si>
    <t>Α9</t>
  </si>
  <si>
    <t>Α10</t>
  </si>
  <si>
    <t>Α11</t>
  </si>
  <si>
    <t>Α12</t>
  </si>
  <si>
    <t>Κλίμακα:</t>
  </si>
  <si>
    <t xml:space="preserve">Ωριαία </t>
  </si>
  <si>
    <t>Αμοιβή</t>
  </si>
  <si>
    <t xml:space="preserve">Χρηματική </t>
  </si>
  <si>
    <t>Αποζημίωσης</t>
  </si>
  <si>
    <t>Υπογραφή Διευθυντή Διοίκησης και Οικονομικών</t>
  </si>
  <si>
    <t>ΜΕΡΟΣ Γ</t>
  </si>
  <si>
    <t>Αποζημίωση</t>
  </si>
  <si>
    <t>ΑΡΓΙΑ</t>
  </si>
  <si>
    <t>ΝΑΙ</t>
  </si>
  <si>
    <t>ΌΧΙ</t>
  </si>
  <si>
    <t>ΓΙΑ ΕΠΙΣΗΜΗ ΧΡΗΣΗ
ΕΛΕΓΧΟΣ ΑΠΌ ΥΑΔ
…../…../20…..
ΥΠΟΓΡΑΦΗ</t>
  </si>
  <si>
    <t>Χρηματικής</t>
  </si>
  <si>
    <t>ΟΔΗΓΙΕΣ / ΠΛΗΡΟΦΟΡΙΕΣ</t>
  </si>
  <si>
    <t>EX</t>
  </si>
  <si>
    <t>XA</t>
  </si>
  <si>
    <t>NAI</t>
  </si>
  <si>
    <t>ΣΥΝΟΛΟ</t>
  </si>
  <si>
    <t>ΠΡΑΓΜΑΤΙΚΟΣ ΧΡΟΝΟΣ</t>
  </si>
  <si>
    <t>ΣΥΝΟΛΟ ΩΡΩΝ</t>
  </si>
  <si>
    <r>
      <rPr>
        <b/>
        <sz val="11"/>
        <rFont val="Cambria"/>
        <family val="1"/>
        <scheme val="major"/>
      </rPr>
      <t>Μ</t>
    </r>
    <r>
      <rPr>
        <sz val="7"/>
        <rFont val="Cambria"/>
        <family val="1"/>
        <scheme val="major"/>
      </rPr>
      <t>όνιμο</t>
    </r>
    <r>
      <rPr>
        <sz val="10"/>
        <rFont val="Cambria"/>
        <family val="1"/>
        <scheme val="major"/>
      </rPr>
      <t>/</t>
    </r>
    <r>
      <rPr>
        <b/>
        <sz val="11"/>
        <rFont val="Cambria"/>
        <family val="1"/>
        <scheme val="major"/>
      </rPr>
      <t>Σ</t>
    </r>
    <r>
      <rPr>
        <sz val="7"/>
        <rFont val="Cambria"/>
        <family val="1"/>
        <scheme val="major"/>
      </rPr>
      <t>υμβασιούχο/</t>
    </r>
    <r>
      <rPr>
        <b/>
        <sz val="11"/>
        <rFont val="Cambria"/>
        <family val="1"/>
        <scheme val="major"/>
      </rPr>
      <t>Ω</t>
    </r>
    <r>
      <rPr>
        <sz val="7"/>
        <rFont val="Cambria"/>
        <family val="1"/>
        <scheme val="major"/>
      </rPr>
      <t>ρομίσθιο</t>
    </r>
  </si>
  <si>
    <t>-</t>
  </si>
  <si>
    <t xml:space="preserve">ΣΥΝΟΛΟ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</si>
</sst>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[$€-2]\ #,##0.00;[Red][$€-2]\ #,##0.00"/>
    <numFmt numFmtId="166" formatCode="0.0"/>
    <numFmt numFmtId="167" formatCode="#,##0.00\ &quot;€&quot;"/>
    <numFmt numFmtId="168" formatCode="0.000"/>
  </numFmts>
  <fonts count="29" x14ac:knownFonts="1">
    <font>
      <sz val="11"/>
      <color theme="1"/>
      <name val="Calibri"/>
      <family val="2"/>
      <charset val="161"/>
      <scheme val="minor"/>
    </font>
    <font>
      <sz val="11"/>
      <color theme="1"/>
      <name val="Cambria"/>
      <family val="1"/>
      <charset val="161"/>
      <scheme val="major"/>
    </font>
    <font>
      <sz val="10"/>
      <color theme="1"/>
      <name val="Cambria"/>
      <family val="1"/>
      <charset val="161"/>
      <scheme val="major"/>
    </font>
    <font>
      <sz val="9"/>
      <color theme="1"/>
      <name val="Cambria"/>
      <family val="1"/>
      <charset val="161"/>
      <scheme val="major"/>
    </font>
    <font>
      <sz val="8"/>
      <color theme="1"/>
      <name val="Cambria"/>
      <family val="1"/>
      <charset val="161"/>
      <scheme val="major"/>
    </font>
    <font>
      <sz val="7"/>
      <color theme="1"/>
      <name val="Cambria"/>
      <family val="1"/>
      <charset val="161"/>
      <scheme val="major"/>
    </font>
    <font>
      <b/>
      <sz val="11"/>
      <color theme="1"/>
      <name val="Cambria"/>
      <family val="1"/>
      <charset val="161"/>
      <scheme val="major"/>
    </font>
    <font>
      <sz val="6"/>
      <color theme="1"/>
      <name val="Cambria"/>
      <family val="1"/>
      <charset val="161"/>
      <scheme val="major"/>
    </font>
    <font>
      <b/>
      <sz val="8"/>
      <color theme="1"/>
      <name val="Cambria"/>
      <family val="1"/>
      <charset val="161"/>
      <scheme val="major"/>
    </font>
    <font>
      <sz val="11"/>
      <color theme="1"/>
      <name val="Arial"/>
      <family val="2"/>
      <charset val="161"/>
    </font>
    <font>
      <b/>
      <sz val="10"/>
      <color theme="1"/>
      <name val="Cambria"/>
      <family val="1"/>
      <charset val="161"/>
      <scheme val="major"/>
    </font>
    <font>
      <b/>
      <sz val="9"/>
      <color theme="1"/>
      <name val="Cambria"/>
      <family val="1"/>
      <charset val="161"/>
      <scheme val="major"/>
    </font>
    <font>
      <strike/>
      <sz val="9"/>
      <color theme="1"/>
      <name val="Cambria"/>
      <family val="1"/>
      <charset val="161"/>
      <scheme val="major"/>
    </font>
    <font>
      <b/>
      <i/>
      <sz val="9"/>
      <color theme="1"/>
      <name val="Cambria"/>
      <family val="1"/>
      <charset val="161"/>
      <scheme val="major"/>
    </font>
    <font>
      <b/>
      <sz val="7"/>
      <color theme="1"/>
      <name val="Cambria"/>
      <family val="1"/>
      <charset val="161"/>
      <scheme val="major"/>
    </font>
    <font>
      <b/>
      <sz val="4"/>
      <color theme="1"/>
      <name val="Cambria"/>
      <family val="1"/>
      <charset val="161"/>
      <scheme val="major"/>
    </font>
    <font>
      <b/>
      <sz val="9"/>
      <name val="Cambria"/>
      <family val="1"/>
      <charset val="161"/>
      <scheme val="major"/>
    </font>
    <font>
      <sz val="11"/>
      <name val="Cambria"/>
      <family val="1"/>
      <charset val="161"/>
      <scheme val="major"/>
    </font>
    <font>
      <b/>
      <u/>
      <sz val="7"/>
      <color theme="1"/>
      <name val="Cambria"/>
      <family val="1"/>
      <charset val="161"/>
      <scheme val="major"/>
    </font>
    <font>
      <b/>
      <u/>
      <sz val="10"/>
      <color theme="1"/>
      <name val="Cambria"/>
      <family val="1"/>
      <charset val="161"/>
      <scheme val="major"/>
    </font>
    <font>
      <sz val="9"/>
      <color theme="1"/>
      <name val="Calibri"/>
      <family val="2"/>
      <charset val="161"/>
    </font>
    <font>
      <b/>
      <sz val="10"/>
      <color rgb="FFFF0000"/>
      <name val="Cambria"/>
      <family val="1"/>
      <charset val="161"/>
      <scheme val="major"/>
    </font>
    <font>
      <b/>
      <sz val="8"/>
      <name val="Cambria"/>
      <family val="1"/>
      <charset val="161"/>
      <scheme val="major"/>
    </font>
    <font>
      <b/>
      <sz val="11"/>
      <color rgb="FFFF0000"/>
      <name val="Cambria"/>
      <family val="1"/>
      <charset val="161"/>
      <scheme val="major"/>
    </font>
    <font>
      <b/>
      <sz val="10"/>
      <name val="Cambria"/>
      <family val="1"/>
      <charset val="161"/>
      <scheme val="major"/>
    </font>
    <font>
      <b/>
      <u/>
      <sz val="10"/>
      <name val="Cambria"/>
      <family val="1"/>
      <charset val="161"/>
      <scheme val="major"/>
    </font>
    <font>
      <sz val="10"/>
      <name val="Cambria"/>
      <family val="1"/>
      <scheme val="major"/>
    </font>
    <font>
      <b/>
      <sz val="11"/>
      <name val="Cambria"/>
      <family val="1"/>
      <scheme val="major"/>
    </font>
    <font>
      <sz val="7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3" fillId="0" borderId="0" xfId="0" applyFont="1" applyBorder="1" applyAlignment="1" applyProtection="1">
      <alignment vertical="center"/>
      <protection locked="0"/>
    </xf>
    <xf numFmtId="1" fontId="8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9" fontId="1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20" fontId="4" fillId="0" borderId="0" xfId="0" applyNumberFormat="1" applyFont="1" applyAlignment="1" applyProtection="1">
      <alignment vertical="center"/>
      <protection locked="0"/>
    </xf>
    <xf numFmtId="20" fontId="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20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vertical="center"/>
      <protection locked="0"/>
    </xf>
    <xf numFmtId="1" fontId="1" fillId="0" borderId="0" xfId="0" applyNumberFormat="1" applyFont="1" applyAlignment="1" applyProtection="1">
      <alignment vertical="center"/>
      <protection locked="0"/>
    </xf>
    <xf numFmtId="165" fontId="0" fillId="0" borderId="0" xfId="0" applyNumberFormat="1"/>
    <xf numFmtId="0" fontId="8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" fillId="0" borderId="18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9" xfId="0" applyFont="1" applyFill="1" applyBorder="1" applyAlignment="1" applyProtection="1">
      <alignment vertical="center"/>
    </xf>
    <xf numFmtId="0" fontId="19" fillId="3" borderId="18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19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19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 textRotation="30"/>
    </xf>
    <xf numFmtId="0" fontId="15" fillId="0" borderId="0" xfId="0" applyFont="1" applyBorder="1" applyAlignment="1" applyProtection="1">
      <alignment horizontal="center" vertical="center" textRotation="30"/>
    </xf>
    <xf numFmtId="0" fontId="3" fillId="0" borderId="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49" fontId="20" fillId="0" borderId="0" xfId="0" applyNumberFormat="1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9" fontId="3" fillId="0" borderId="0" xfId="0" applyNumberFormat="1" applyFont="1" applyBorder="1" applyAlignment="1" applyProtection="1">
      <alignment vertical="center"/>
    </xf>
    <xf numFmtId="0" fontId="25" fillId="3" borderId="18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7" fillId="0" borderId="26" xfId="0" applyFont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7" fillId="0" borderId="28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9" fontId="3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49" fontId="20" fillId="0" borderId="1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  <protection locked="0"/>
    </xf>
    <xf numFmtId="2" fontId="14" fillId="0" borderId="0" xfId="0" applyNumberFormat="1" applyFont="1" applyFill="1" applyBorder="1" applyAlignment="1" applyProtection="1">
      <alignment horizontal="right" vertical="center"/>
    </xf>
    <xf numFmtId="2" fontId="8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2" fontId="22" fillId="2" borderId="51" xfId="0" applyNumberFormat="1" applyFont="1" applyFill="1" applyBorder="1" applyAlignment="1" applyProtection="1">
      <alignment horizontal="center" vertical="center"/>
    </xf>
    <xf numFmtId="2" fontId="22" fillId="2" borderId="49" xfId="0" applyNumberFormat="1" applyFont="1" applyFill="1" applyBorder="1" applyAlignment="1" applyProtection="1">
      <alignment horizontal="center" vertical="center"/>
    </xf>
    <xf numFmtId="2" fontId="22" fillId="2" borderId="52" xfId="0" applyNumberFormat="1" applyFont="1" applyFill="1" applyBorder="1" applyAlignment="1" applyProtection="1">
      <alignment horizontal="center" vertical="center"/>
    </xf>
    <xf numFmtId="2" fontId="14" fillId="2" borderId="45" xfId="0" applyNumberFormat="1" applyFont="1" applyFill="1" applyBorder="1" applyAlignment="1" applyProtection="1">
      <alignment horizontal="right" vertical="center"/>
    </xf>
    <xf numFmtId="2" fontId="14" fillId="2" borderId="46" xfId="0" applyNumberFormat="1" applyFont="1" applyFill="1" applyBorder="1" applyAlignment="1" applyProtection="1">
      <alignment horizontal="right" vertical="center"/>
    </xf>
    <xf numFmtId="0" fontId="14" fillId="2" borderId="48" xfId="0" applyFont="1" applyFill="1" applyBorder="1" applyAlignment="1" applyProtection="1">
      <alignment horizontal="center" vertical="center" wrapText="1"/>
    </xf>
    <xf numFmtId="0" fontId="14" fillId="2" borderId="49" xfId="0" applyFont="1" applyFill="1" applyBorder="1" applyAlignment="1" applyProtection="1">
      <alignment horizontal="center" vertical="center" wrapText="1"/>
    </xf>
    <xf numFmtId="0" fontId="14" fillId="2" borderId="50" xfId="0" applyFont="1" applyFill="1" applyBorder="1" applyAlignment="1" applyProtection="1">
      <alignment horizontal="center" vertical="center" wrapText="1"/>
    </xf>
    <xf numFmtId="2" fontId="8" fillId="2" borderId="51" xfId="0" applyNumberFormat="1" applyFont="1" applyFill="1" applyBorder="1" applyAlignment="1" applyProtection="1">
      <alignment horizontal="center" vertical="center"/>
    </xf>
    <xf numFmtId="2" fontId="8" fillId="2" borderId="49" xfId="0" applyNumberFormat="1" applyFont="1" applyFill="1" applyBorder="1" applyAlignment="1" applyProtection="1">
      <alignment horizontal="center" vertical="center"/>
    </xf>
    <xf numFmtId="2" fontId="8" fillId="2" borderId="50" xfId="0" applyNumberFormat="1" applyFont="1" applyFill="1" applyBorder="1" applyAlignment="1" applyProtection="1">
      <alignment horizontal="center" vertical="center"/>
    </xf>
    <xf numFmtId="0" fontId="14" fillId="2" borderId="40" xfId="0" applyFont="1" applyFill="1" applyBorder="1" applyAlignment="1" applyProtection="1">
      <alignment horizontal="center" vertical="center" wrapText="1"/>
    </xf>
    <xf numFmtId="0" fontId="14" fillId="2" borderId="41" xfId="0" applyFont="1" applyFill="1" applyBorder="1" applyAlignment="1" applyProtection="1">
      <alignment horizontal="center" vertical="center" wrapText="1"/>
    </xf>
    <xf numFmtId="0" fontId="14" fillId="2" borderId="42" xfId="0" applyFont="1" applyFill="1" applyBorder="1" applyAlignment="1" applyProtection="1">
      <alignment horizontal="center" vertical="center" wrapText="1"/>
    </xf>
    <xf numFmtId="2" fontId="8" fillId="2" borderId="16" xfId="0" applyNumberFormat="1" applyFont="1" applyFill="1" applyBorder="1" applyAlignment="1" applyProtection="1">
      <alignment horizontal="center" vertical="center"/>
    </xf>
    <xf numFmtId="2" fontId="8" fillId="2" borderId="11" xfId="0" applyNumberFormat="1" applyFont="1" applyFill="1" applyBorder="1" applyAlignment="1" applyProtection="1">
      <alignment horizontal="center" vertical="center"/>
    </xf>
    <xf numFmtId="2" fontId="8" fillId="2" borderId="15" xfId="0" applyNumberFormat="1" applyFont="1" applyFill="1" applyBorder="1" applyAlignment="1" applyProtection="1">
      <alignment horizontal="center" vertical="center"/>
    </xf>
    <xf numFmtId="2" fontId="8" fillId="2" borderId="10" xfId="0" applyNumberFormat="1" applyFont="1" applyFill="1" applyBorder="1" applyAlignment="1" applyProtection="1">
      <alignment horizontal="center" vertical="center"/>
    </xf>
    <xf numFmtId="2" fontId="14" fillId="2" borderId="32" xfId="0" applyNumberFormat="1" applyFont="1" applyFill="1" applyBorder="1" applyAlignment="1" applyProtection="1">
      <alignment horizontal="center" vertical="center" wrapText="1"/>
    </xf>
    <xf numFmtId="2" fontId="14" fillId="2" borderId="11" xfId="0" applyNumberFormat="1" applyFont="1" applyFill="1" applyBorder="1" applyAlignment="1" applyProtection="1">
      <alignment horizontal="center" vertical="center" wrapText="1"/>
    </xf>
    <xf numFmtId="2" fontId="14" fillId="2" borderId="13" xfId="0" applyNumberFormat="1" applyFont="1" applyFill="1" applyBorder="1" applyAlignment="1" applyProtection="1">
      <alignment horizontal="center" vertical="center" wrapText="1"/>
    </xf>
    <xf numFmtId="2" fontId="14" fillId="2" borderId="34" xfId="0" applyNumberFormat="1" applyFont="1" applyFill="1" applyBorder="1" applyAlignment="1" applyProtection="1">
      <alignment horizontal="center" vertical="center" wrapText="1"/>
    </xf>
    <xf numFmtId="2" fontId="14" fillId="2" borderId="10" xfId="0" applyNumberFormat="1" applyFont="1" applyFill="1" applyBorder="1" applyAlignment="1" applyProtection="1">
      <alignment horizontal="center" vertical="center" wrapText="1"/>
    </xf>
    <xf numFmtId="2" fontId="14" fillId="2" borderId="14" xfId="0" applyNumberFormat="1" applyFont="1" applyFill="1" applyBorder="1" applyAlignment="1" applyProtection="1">
      <alignment horizontal="center" vertical="center" wrapText="1"/>
    </xf>
    <xf numFmtId="2" fontId="8" fillId="2" borderId="13" xfId="0" applyNumberFormat="1" applyFont="1" applyFill="1" applyBorder="1" applyAlignment="1" applyProtection="1">
      <alignment horizontal="center" vertical="center"/>
    </xf>
    <xf numFmtId="2" fontId="8" fillId="2" borderId="14" xfId="0" applyNumberFormat="1" applyFont="1" applyFill="1" applyBorder="1" applyAlignment="1" applyProtection="1">
      <alignment horizontal="center" vertical="center"/>
    </xf>
    <xf numFmtId="2" fontId="8" fillId="2" borderId="33" xfId="0" applyNumberFormat="1" applyFont="1" applyFill="1" applyBorder="1" applyAlignment="1" applyProtection="1">
      <alignment horizontal="center" vertical="center"/>
    </xf>
    <xf numFmtId="2" fontId="8" fillId="2" borderId="20" xfId="0" applyNumberFormat="1" applyFont="1" applyFill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top" wrapText="1"/>
    </xf>
    <xf numFmtId="0" fontId="10" fillId="0" borderId="22" xfId="0" applyFont="1" applyBorder="1" applyAlignment="1" applyProtection="1">
      <alignment horizontal="center" vertical="top" wrapText="1"/>
    </xf>
    <xf numFmtId="0" fontId="10" fillId="0" borderId="23" xfId="0" applyFont="1" applyBorder="1" applyAlignment="1" applyProtection="1">
      <alignment horizontal="center" vertical="top" wrapText="1"/>
    </xf>
    <xf numFmtId="0" fontId="10" fillId="0" borderId="18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center" vertical="top" wrapText="1"/>
    </xf>
    <xf numFmtId="0" fontId="10" fillId="0" borderId="19" xfId="0" applyFont="1" applyBorder="1" applyAlignment="1" applyProtection="1">
      <alignment horizontal="center" vertical="top" wrapText="1"/>
    </xf>
    <xf numFmtId="0" fontId="10" fillId="0" borderId="26" xfId="0" applyFont="1" applyBorder="1" applyAlignment="1" applyProtection="1">
      <alignment horizontal="center" vertical="top" wrapText="1"/>
    </xf>
    <xf numFmtId="0" fontId="10" fillId="0" borderId="27" xfId="0" applyFont="1" applyBorder="1" applyAlignment="1" applyProtection="1">
      <alignment horizontal="center" vertical="top" wrapText="1"/>
    </xf>
    <xf numFmtId="0" fontId="10" fillId="0" borderId="28" xfId="0" applyFont="1" applyBorder="1" applyAlignment="1" applyProtection="1">
      <alignment horizontal="center" vertical="top" wrapText="1"/>
    </xf>
    <xf numFmtId="168" fontId="21" fillId="4" borderId="3" xfId="0" applyNumberFormat="1" applyFont="1" applyFill="1" applyBorder="1" applyAlignment="1" applyProtection="1">
      <alignment horizontal="center" vertical="center"/>
    </xf>
    <xf numFmtId="168" fontId="21" fillId="4" borderId="4" xfId="0" applyNumberFormat="1" applyFont="1" applyFill="1" applyBorder="1" applyAlignment="1" applyProtection="1">
      <alignment horizontal="center" vertical="center"/>
    </xf>
    <xf numFmtId="168" fontId="21" fillId="4" borderId="5" xfId="0" applyNumberFormat="1" applyFont="1" applyFill="1" applyBorder="1" applyAlignment="1" applyProtection="1">
      <alignment horizontal="center" vertical="center"/>
    </xf>
    <xf numFmtId="168" fontId="21" fillId="4" borderId="6" xfId="0" applyNumberFormat="1" applyFont="1" applyFill="1" applyBorder="1" applyAlignment="1" applyProtection="1">
      <alignment horizontal="center" vertical="center"/>
    </xf>
    <xf numFmtId="168" fontId="21" fillId="4" borderId="1" xfId="0" applyNumberFormat="1" applyFont="1" applyFill="1" applyBorder="1" applyAlignment="1" applyProtection="1">
      <alignment horizontal="center" vertical="center"/>
    </xf>
    <xf numFmtId="168" fontId="21" fillId="4" borderId="7" xfId="0" applyNumberFormat="1" applyFont="1" applyFill="1" applyBorder="1" applyAlignment="1" applyProtection="1">
      <alignment horizontal="center" vertical="center"/>
    </xf>
    <xf numFmtId="165" fontId="21" fillId="4" borderId="3" xfId="0" applyNumberFormat="1" applyFont="1" applyFill="1" applyBorder="1" applyAlignment="1" applyProtection="1">
      <alignment horizontal="center" vertical="center"/>
    </xf>
    <xf numFmtId="165" fontId="21" fillId="4" borderId="4" xfId="0" applyNumberFormat="1" applyFont="1" applyFill="1" applyBorder="1" applyAlignment="1" applyProtection="1">
      <alignment horizontal="center" vertical="center"/>
    </xf>
    <xf numFmtId="165" fontId="21" fillId="4" borderId="5" xfId="0" applyNumberFormat="1" applyFont="1" applyFill="1" applyBorder="1" applyAlignment="1" applyProtection="1">
      <alignment horizontal="center" vertical="center"/>
    </xf>
    <xf numFmtId="165" fontId="21" fillId="4" borderId="6" xfId="0" applyNumberFormat="1" applyFont="1" applyFill="1" applyBorder="1" applyAlignment="1" applyProtection="1">
      <alignment horizontal="center" vertical="center"/>
    </xf>
    <xf numFmtId="165" fontId="21" fillId="4" borderId="1" xfId="0" applyNumberFormat="1" applyFont="1" applyFill="1" applyBorder="1" applyAlignment="1" applyProtection="1">
      <alignment horizontal="center" vertical="center"/>
    </xf>
    <xf numFmtId="165" fontId="21" fillId="4" borderId="7" xfId="0" applyNumberFormat="1" applyFont="1" applyFill="1" applyBorder="1" applyAlignment="1" applyProtection="1">
      <alignment horizontal="center" vertical="center"/>
    </xf>
    <xf numFmtId="165" fontId="23" fillId="4" borderId="3" xfId="0" applyNumberFormat="1" applyFont="1" applyFill="1" applyBorder="1" applyAlignment="1" applyProtection="1">
      <alignment horizontal="center" vertical="center"/>
    </xf>
    <xf numFmtId="165" fontId="23" fillId="4" borderId="4" xfId="0" applyNumberFormat="1" applyFont="1" applyFill="1" applyBorder="1" applyAlignment="1" applyProtection="1">
      <alignment horizontal="center" vertical="center"/>
    </xf>
    <xf numFmtId="165" fontId="23" fillId="4" borderId="5" xfId="0" applyNumberFormat="1" applyFont="1" applyFill="1" applyBorder="1" applyAlignment="1" applyProtection="1">
      <alignment horizontal="center" vertical="center"/>
    </xf>
    <xf numFmtId="165" fontId="23" fillId="4" borderId="6" xfId="0" applyNumberFormat="1" applyFont="1" applyFill="1" applyBorder="1" applyAlignment="1" applyProtection="1">
      <alignment horizontal="center" vertical="center"/>
    </xf>
    <xf numFmtId="165" fontId="23" fillId="4" borderId="1" xfId="0" applyNumberFormat="1" applyFont="1" applyFill="1" applyBorder="1" applyAlignment="1" applyProtection="1">
      <alignment horizontal="center" vertical="center"/>
    </xf>
    <xf numFmtId="165" fontId="23" fillId="4" borderId="7" xfId="0" applyNumberFormat="1" applyFont="1" applyFill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20" fontId="2" fillId="5" borderId="30" xfId="0" applyNumberFormat="1" applyFont="1" applyFill="1" applyBorder="1" applyAlignment="1" applyProtection="1">
      <alignment horizontal="center" vertical="center"/>
      <protection locked="0"/>
    </xf>
    <xf numFmtId="20" fontId="2" fillId="5" borderId="9" xfId="0" applyNumberFormat="1" applyFont="1" applyFill="1" applyBorder="1" applyAlignment="1" applyProtection="1">
      <alignment horizontal="center" vertical="center"/>
      <protection locked="0"/>
    </xf>
    <xf numFmtId="20" fontId="2" fillId="5" borderId="31" xfId="0" applyNumberFormat="1" applyFont="1" applyFill="1" applyBorder="1" applyAlignment="1" applyProtection="1">
      <alignment horizontal="center" vertical="center"/>
      <protection locked="0"/>
    </xf>
    <xf numFmtId="166" fontId="2" fillId="0" borderId="30" xfId="0" applyNumberFormat="1" applyFont="1" applyBorder="1" applyAlignment="1" applyProtection="1">
      <alignment horizontal="center" vertical="center"/>
    </xf>
    <xf numFmtId="166" fontId="2" fillId="0" borderId="9" xfId="0" applyNumberFormat="1" applyFont="1" applyBorder="1" applyAlignment="1" applyProtection="1">
      <alignment horizontal="center" vertical="center"/>
    </xf>
    <xf numFmtId="166" fontId="2" fillId="0" borderId="31" xfId="0" applyNumberFormat="1" applyFont="1" applyBorder="1" applyAlignment="1" applyProtection="1">
      <alignment horizontal="center" vertical="center"/>
    </xf>
    <xf numFmtId="0" fontId="5" fillId="5" borderId="37" xfId="0" applyFont="1" applyFill="1" applyBorder="1" applyAlignment="1" applyProtection="1">
      <alignment horizontal="center" vertical="center"/>
      <protection locked="0"/>
    </xf>
    <xf numFmtId="0" fontId="5" fillId="5" borderId="38" xfId="0" applyFont="1" applyFill="1" applyBorder="1" applyAlignment="1" applyProtection="1">
      <alignment horizontal="center" vertical="center"/>
      <protection locked="0"/>
    </xf>
    <xf numFmtId="0" fontId="5" fillId="5" borderId="39" xfId="0" applyFont="1" applyFill="1" applyBorder="1" applyAlignment="1" applyProtection="1">
      <alignment horizontal="center" vertical="center"/>
      <protection locked="0"/>
    </xf>
    <xf numFmtId="2" fontId="21" fillId="4" borderId="3" xfId="0" applyNumberFormat="1" applyFont="1" applyFill="1" applyBorder="1" applyAlignment="1" applyProtection="1">
      <alignment horizontal="center" vertical="center"/>
    </xf>
    <xf numFmtId="2" fontId="21" fillId="4" borderId="4" xfId="0" applyNumberFormat="1" applyFont="1" applyFill="1" applyBorder="1" applyAlignment="1" applyProtection="1">
      <alignment horizontal="center" vertical="center"/>
    </xf>
    <xf numFmtId="2" fontId="21" fillId="4" borderId="5" xfId="0" applyNumberFormat="1" applyFont="1" applyFill="1" applyBorder="1" applyAlignment="1" applyProtection="1">
      <alignment horizontal="center" vertical="center"/>
    </xf>
    <xf numFmtId="2" fontId="21" fillId="4" borderId="6" xfId="0" applyNumberFormat="1" applyFont="1" applyFill="1" applyBorder="1" applyAlignment="1" applyProtection="1">
      <alignment horizontal="center" vertical="center"/>
    </xf>
    <xf numFmtId="2" fontId="21" fillId="4" borderId="1" xfId="0" applyNumberFormat="1" applyFont="1" applyFill="1" applyBorder="1" applyAlignment="1" applyProtection="1">
      <alignment horizontal="center" vertical="center"/>
    </xf>
    <xf numFmtId="2" fontId="21" fillId="4" borderId="7" xfId="0" applyNumberFormat="1" applyFont="1" applyFill="1" applyBorder="1" applyAlignment="1" applyProtection="1">
      <alignment horizontal="center" vertical="center"/>
    </xf>
    <xf numFmtId="2" fontId="8" fillId="2" borderId="46" xfId="0" applyNumberFormat="1" applyFont="1" applyFill="1" applyBorder="1" applyAlignment="1" applyProtection="1">
      <alignment horizontal="center" vertical="center"/>
    </xf>
    <xf numFmtId="14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left" vertical="center"/>
    </xf>
    <xf numFmtId="0" fontId="24" fillId="3" borderId="19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2" fontId="8" fillId="2" borderId="12" xfId="0" applyNumberFormat="1" applyFont="1" applyFill="1" applyBorder="1" applyAlignment="1" applyProtection="1">
      <alignment horizontal="center" vertical="center"/>
    </xf>
    <xf numFmtId="2" fontId="22" fillId="2" borderId="12" xfId="0" applyNumberFormat="1" applyFont="1" applyFill="1" applyBorder="1" applyAlignment="1" applyProtection="1">
      <alignment horizontal="center" vertical="center"/>
    </xf>
    <xf numFmtId="2" fontId="22" fillId="2" borderId="44" xfId="0" applyNumberFormat="1" applyFont="1" applyFill="1" applyBorder="1" applyAlignment="1" applyProtection="1">
      <alignment horizontal="center" vertical="center"/>
    </xf>
    <xf numFmtId="0" fontId="14" fillId="2" borderId="43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20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 textRotation="30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11" fillId="0" borderId="40" xfId="0" applyFont="1" applyBorder="1" applyAlignment="1" applyProtection="1">
      <alignment horizontal="center" vertical="center"/>
    </xf>
    <xf numFmtId="0" fontId="11" fillId="0" borderId="41" xfId="0" applyFont="1" applyBorder="1" applyAlignment="1" applyProtection="1">
      <alignment horizontal="center" vertical="center"/>
    </xf>
    <xf numFmtId="2" fontId="14" fillId="2" borderId="26" xfId="0" applyNumberFormat="1" applyFont="1" applyFill="1" applyBorder="1" applyAlignment="1" applyProtection="1">
      <alignment horizontal="center" vertical="center" wrapText="1"/>
    </xf>
    <xf numFmtId="2" fontId="14" fillId="2" borderId="27" xfId="0" applyNumberFormat="1" applyFont="1" applyFill="1" applyBorder="1" applyAlignment="1" applyProtection="1">
      <alignment horizontal="center" vertical="center" wrapText="1"/>
    </xf>
    <xf numFmtId="2" fontId="14" fillId="2" borderId="35" xfId="0" applyNumberFormat="1" applyFont="1" applyFill="1" applyBorder="1" applyAlignment="1" applyProtection="1">
      <alignment horizontal="center" vertical="center" wrapText="1"/>
    </xf>
    <xf numFmtId="2" fontId="8" fillId="2" borderId="36" xfId="0" applyNumberFormat="1" applyFont="1" applyFill="1" applyBorder="1" applyAlignment="1" applyProtection="1">
      <alignment horizontal="center" vertical="center"/>
    </xf>
    <xf numFmtId="2" fontId="8" fillId="2" borderId="27" xfId="0" applyNumberFormat="1" applyFont="1" applyFill="1" applyBorder="1" applyAlignment="1" applyProtection="1">
      <alignment horizontal="center" vertical="center"/>
    </xf>
    <xf numFmtId="2" fontId="8" fillId="2" borderId="35" xfId="0" applyNumberFormat="1" applyFont="1" applyFill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2" fontId="14" fillId="2" borderId="21" xfId="0" applyNumberFormat="1" applyFont="1" applyFill="1" applyBorder="1" applyAlignment="1" applyProtection="1">
      <alignment horizontal="center" vertical="center" wrapText="1"/>
    </xf>
    <xf numFmtId="2" fontId="14" fillId="2" borderId="22" xfId="0" applyNumberFormat="1" applyFont="1" applyFill="1" applyBorder="1" applyAlignment="1" applyProtection="1">
      <alignment horizontal="center" vertical="center" wrapText="1"/>
    </xf>
    <xf numFmtId="2" fontId="14" fillId="2" borderId="23" xfId="0" applyNumberFormat="1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20" fontId="2" fillId="0" borderId="30" xfId="0" applyNumberFormat="1" applyFont="1" applyBorder="1" applyAlignment="1" applyProtection="1">
      <alignment horizontal="center" vertical="center"/>
    </xf>
    <xf numFmtId="20" fontId="2" fillId="0" borderId="9" xfId="0" applyNumberFormat="1" applyFont="1" applyBorder="1" applyAlignment="1" applyProtection="1">
      <alignment horizontal="center" vertical="center"/>
    </xf>
    <xf numFmtId="20" fontId="2" fillId="0" borderId="31" xfId="0" applyNumberFormat="1" applyFont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wrapText="1"/>
      <protection locked="0"/>
    </xf>
    <xf numFmtId="0" fontId="3" fillId="5" borderId="10" xfId="0" applyFont="1" applyFill="1" applyBorder="1" applyAlignment="1" applyProtection="1">
      <alignment horizontal="center" wrapText="1"/>
      <protection locked="0"/>
    </xf>
    <xf numFmtId="0" fontId="3" fillId="0" borderId="4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9" fontId="3" fillId="5" borderId="2" xfId="0" applyNumberFormat="1" applyFont="1" applyFill="1" applyBorder="1" applyAlignment="1" applyProtection="1">
      <alignment horizontal="center" vertical="center"/>
      <protection locked="0"/>
    </xf>
    <xf numFmtId="9" fontId="3" fillId="5" borderId="0" xfId="0" applyNumberFormat="1" applyFont="1" applyFill="1" applyBorder="1" applyAlignment="1" applyProtection="1">
      <alignment horizontal="center" vertical="center"/>
      <protection locked="0"/>
    </xf>
    <xf numFmtId="9" fontId="3" fillId="5" borderId="8" xfId="0" applyNumberFormat="1" applyFont="1" applyFill="1" applyBorder="1" applyAlignment="1" applyProtection="1">
      <alignment horizontal="center" vertical="center"/>
      <protection locked="0"/>
    </xf>
    <xf numFmtId="9" fontId="3" fillId="5" borderId="6" xfId="0" applyNumberFormat="1" applyFont="1" applyFill="1" applyBorder="1" applyAlignment="1" applyProtection="1">
      <alignment horizontal="center" vertical="center"/>
      <protection locked="0"/>
    </xf>
    <xf numFmtId="9" fontId="3" fillId="5" borderId="1" xfId="0" applyNumberFormat="1" applyFont="1" applyFill="1" applyBorder="1" applyAlignment="1" applyProtection="1">
      <alignment horizontal="center" vertical="center"/>
      <protection locked="0"/>
    </xf>
    <xf numFmtId="9" fontId="3" fillId="5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2" fontId="8" fillId="2" borderId="28" xfId="0" applyNumberFormat="1" applyFont="1" applyFill="1" applyBorder="1" applyAlignment="1" applyProtection="1">
      <alignment horizontal="center" vertical="center"/>
    </xf>
    <xf numFmtId="2" fontId="8" fillId="2" borderId="47" xfId="0" applyNumberFormat="1" applyFont="1" applyFill="1" applyBorder="1" applyAlignment="1" applyProtection="1">
      <alignment horizontal="center" vertical="center"/>
    </xf>
    <xf numFmtId="9" fontId="3" fillId="0" borderId="2" xfId="0" applyNumberFormat="1" applyFont="1" applyBorder="1" applyAlignment="1" applyProtection="1">
      <alignment horizontal="center" vertical="center"/>
    </xf>
    <xf numFmtId="9" fontId="3" fillId="0" borderId="0" xfId="0" applyNumberFormat="1" applyFont="1" applyBorder="1" applyAlignment="1" applyProtection="1">
      <alignment horizontal="center" vertical="center"/>
    </xf>
    <xf numFmtId="9" fontId="3" fillId="0" borderId="8" xfId="0" applyNumberFormat="1" applyFont="1" applyBorder="1" applyAlignment="1" applyProtection="1">
      <alignment horizontal="center" vertical="center"/>
    </xf>
    <xf numFmtId="9" fontId="3" fillId="0" borderId="6" xfId="0" applyNumberFormat="1" applyFont="1" applyBorder="1" applyAlignment="1" applyProtection="1">
      <alignment horizontal="center" vertical="center"/>
    </xf>
    <xf numFmtId="9" fontId="3" fillId="0" borderId="1" xfId="0" applyNumberFormat="1" applyFont="1" applyBorder="1" applyAlignment="1" applyProtection="1">
      <alignment horizontal="center" vertical="center"/>
    </xf>
    <xf numFmtId="9" fontId="3" fillId="0" borderId="7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66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15</xdr:col>
      <xdr:colOff>57150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1743075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62"/>
  <sheetViews>
    <sheetView tabSelected="1" view="pageBreakPreview" zoomScaleNormal="100" zoomScaleSheetLayoutView="100" workbookViewId="0">
      <selection activeCell="BF13" sqref="BF13"/>
    </sheetView>
  </sheetViews>
  <sheetFormatPr defaultColWidth="9.140625" defaultRowHeight="14.25" x14ac:dyDescent="0.25"/>
  <cols>
    <col min="1" max="1" width="1.7109375" style="21" customWidth="1"/>
    <col min="2" max="2" width="1.85546875" style="21" customWidth="1"/>
    <col min="3" max="43" width="1.7109375" style="21" customWidth="1"/>
    <col min="44" max="44" width="1.5703125" style="21" customWidth="1"/>
    <col min="45" max="53" width="1.7109375" style="21" customWidth="1"/>
    <col min="54" max="55" width="2" style="21" customWidth="1"/>
    <col min="56" max="59" width="9.140625" style="3"/>
    <col min="60" max="60" width="10.7109375" style="3" bestFit="1" customWidth="1"/>
    <col min="61" max="64" width="9.140625" style="3"/>
    <col min="65" max="65" width="9.140625" style="3" customWidth="1"/>
    <col min="66" max="67" width="9.140625" style="3" hidden="1" customWidth="1"/>
    <col min="68" max="68" width="9.140625" style="3" customWidth="1"/>
    <col min="69" max="16384" width="9.140625" style="3"/>
  </cols>
  <sheetData>
    <row r="1" spans="1:67" ht="14.2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114" t="s">
        <v>81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6"/>
    </row>
    <row r="2" spans="1:67" ht="14.25" customHeight="1" x14ac:dyDescent="0.25">
      <c r="A2" s="24"/>
      <c r="AO2" s="117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9"/>
    </row>
    <row r="3" spans="1:67" ht="14.25" customHeight="1" x14ac:dyDescent="0.25">
      <c r="A3" s="24"/>
      <c r="Q3" s="182" t="s">
        <v>35</v>
      </c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O3" s="117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9"/>
      <c r="BD3" s="19"/>
      <c r="BE3" s="19"/>
      <c r="BF3" s="19"/>
      <c r="BG3" s="19"/>
      <c r="BH3" s="19"/>
      <c r="BI3" s="19"/>
      <c r="BJ3" s="19"/>
      <c r="BK3" s="19"/>
    </row>
    <row r="4" spans="1:67" ht="14.25" customHeight="1" thickBot="1" x14ac:dyDescent="0.3">
      <c r="A4" s="24"/>
      <c r="Q4" s="182" t="s">
        <v>36</v>
      </c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25"/>
      <c r="AO4" s="120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2"/>
    </row>
    <row r="5" spans="1:67" ht="14.25" customHeight="1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8"/>
    </row>
    <row r="6" spans="1:67" ht="14.25" customHeight="1" x14ac:dyDescent="0.25">
      <c r="A6" s="29" t="s">
        <v>18</v>
      </c>
      <c r="B6" s="30"/>
      <c r="C6" s="31"/>
      <c r="D6" s="31"/>
      <c r="E6" s="31"/>
      <c r="F6" s="30" t="s">
        <v>45</v>
      </c>
      <c r="G6" s="30"/>
      <c r="H6" s="30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2"/>
    </row>
    <row r="7" spans="1:67" ht="15" customHeight="1" x14ac:dyDescent="0.25">
      <c r="A7" s="24"/>
      <c r="B7" s="33" t="s">
        <v>12</v>
      </c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D7" s="34" t="s">
        <v>1</v>
      </c>
      <c r="AE7" s="35"/>
      <c r="AF7" s="35"/>
      <c r="AG7" s="203"/>
      <c r="AH7" s="203"/>
      <c r="AI7" s="203"/>
      <c r="AJ7" s="203"/>
      <c r="AK7" s="203"/>
      <c r="AL7" s="203"/>
      <c r="AM7" s="203"/>
      <c r="AN7" s="203"/>
      <c r="AP7" s="208" t="s">
        <v>90</v>
      </c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36"/>
    </row>
    <row r="8" spans="1:67" s="5" customFormat="1" ht="14.25" customHeight="1" x14ac:dyDescent="0.25">
      <c r="A8" s="37"/>
      <c r="B8" s="38"/>
      <c r="C8" s="38"/>
      <c r="D8" s="38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9"/>
    </row>
    <row r="9" spans="1:67" ht="14.25" customHeight="1" x14ac:dyDescent="0.25">
      <c r="A9" s="24"/>
      <c r="B9" s="34" t="s">
        <v>0</v>
      </c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Q9" s="21" t="s">
        <v>70</v>
      </c>
      <c r="V9" s="40"/>
      <c r="W9" s="158"/>
      <c r="X9" s="159"/>
      <c r="Y9" s="159"/>
      <c r="Z9" s="160"/>
      <c r="AB9" s="34" t="s">
        <v>49</v>
      </c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T9" s="34" t="s">
        <v>50</v>
      </c>
      <c r="AY9" s="203"/>
      <c r="AZ9" s="203"/>
      <c r="BA9" s="203"/>
      <c r="BB9" s="203"/>
      <c r="BC9" s="36"/>
    </row>
    <row r="10" spans="1:67" s="5" customFormat="1" ht="14.25" customHeight="1" x14ac:dyDescent="0.25">
      <c r="A10" s="37"/>
      <c r="B10" s="34"/>
      <c r="C10" s="38"/>
      <c r="D10" s="38"/>
      <c r="E10" s="38"/>
      <c r="F10" s="38"/>
      <c r="G10" s="38"/>
      <c r="H10" s="38"/>
      <c r="I10" s="38"/>
      <c r="J10" s="38"/>
      <c r="K10" s="185" t="s">
        <v>23</v>
      </c>
      <c r="L10" s="185"/>
      <c r="M10" s="185"/>
      <c r="N10" s="185"/>
      <c r="O10" s="185"/>
      <c r="P10" s="185"/>
      <c r="Q10" s="185"/>
      <c r="R10" s="185"/>
      <c r="S10" s="38"/>
      <c r="T10" s="38"/>
      <c r="U10" s="185" t="s">
        <v>24</v>
      </c>
      <c r="V10" s="185"/>
      <c r="W10" s="38"/>
      <c r="X10" s="41"/>
      <c r="Y10" s="185"/>
      <c r="Z10" s="185"/>
      <c r="AA10" s="42"/>
      <c r="AB10" s="38"/>
      <c r="AC10" s="38"/>
      <c r="AD10" s="41" t="s">
        <v>25</v>
      </c>
      <c r="AE10" s="38"/>
      <c r="AF10" s="41"/>
      <c r="AG10" s="38"/>
      <c r="AH10" s="38"/>
      <c r="AI10" s="38"/>
      <c r="AJ10" s="38"/>
      <c r="AK10" s="38"/>
      <c r="AL10" s="38"/>
      <c r="AM10" s="41" t="s">
        <v>26</v>
      </c>
      <c r="AN10" s="38"/>
      <c r="AO10" s="41"/>
      <c r="AP10" s="38"/>
      <c r="AQ10" s="38"/>
      <c r="AR10" s="38"/>
      <c r="AS10" s="38"/>
      <c r="AT10" s="38"/>
      <c r="AU10" s="38"/>
      <c r="AV10" s="42"/>
      <c r="AW10" s="42" t="s">
        <v>27</v>
      </c>
      <c r="AX10" s="42"/>
      <c r="AY10" s="42"/>
      <c r="AZ10" s="38"/>
      <c r="BA10" s="38"/>
      <c r="BB10" s="38"/>
      <c r="BC10" s="39"/>
    </row>
    <row r="11" spans="1:67" ht="14.25" customHeight="1" x14ac:dyDescent="0.25">
      <c r="A11" s="24"/>
      <c r="B11" s="33" t="s">
        <v>57</v>
      </c>
      <c r="K11" s="79" t="s">
        <v>32</v>
      </c>
      <c r="L11" s="214" t="s">
        <v>11</v>
      </c>
      <c r="M11" s="214"/>
      <c r="N11" s="214"/>
      <c r="O11" s="214"/>
      <c r="P11" s="80" t="s">
        <v>33</v>
      </c>
      <c r="Q11" s="214" t="s">
        <v>11</v>
      </c>
      <c r="R11" s="214"/>
      <c r="S11" s="214"/>
      <c r="T11" s="214"/>
      <c r="U11" s="79" t="s">
        <v>34</v>
      </c>
      <c r="V11" s="214" t="s">
        <v>11</v>
      </c>
      <c r="W11" s="214"/>
      <c r="X11" s="214"/>
      <c r="Y11" s="214"/>
      <c r="Z11" s="80" t="s">
        <v>33</v>
      </c>
      <c r="AA11" s="214" t="s">
        <v>11</v>
      </c>
      <c r="AB11" s="214"/>
      <c r="AC11" s="214"/>
      <c r="AD11" s="79" t="s">
        <v>22</v>
      </c>
      <c r="AE11" s="214" t="s">
        <v>11</v>
      </c>
      <c r="AF11" s="214"/>
      <c r="AG11" s="214"/>
      <c r="AH11" s="214"/>
      <c r="AI11" s="80" t="s">
        <v>33</v>
      </c>
      <c r="AJ11" s="214" t="s">
        <v>11</v>
      </c>
      <c r="AK11" s="214"/>
      <c r="AL11" s="214"/>
      <c r="AM11" s="81" t="s">
        <v>28</v>
      </c>
      <c r="AN11" s="214" t="s">
        <v>11</v>
      </c>
      <c r="AO11" s="214"/>
      <c r="AP11" s="214"/>
      <c r="AQ11" s="214"/>
      <c r="AR11" s="80" t="s">
        <v>33</v>
      </c>
      <c r="AS11" s="214" t="s">
        <v>11</v>
      </c>
      <c r="AT11" s="214"/>
      <c r="AU11" s="214"/>
      <c r="AV11" s="81" t="s">
        <v>29</v>
      </c>
      <c r="AW11" s="214" t="s">
        <v>11</v>
      </c>
      <c r="AX11" s="214"/>
      <c r="AY11" s="214"/>
      <c r="AZ11" s="82" t="s">
        <v>91</v>
      </c>
      <c r="BA11" s="214" t="s">
        <v>11</v>
      </c>
      <c r="BB11" s="214"/>
      <c r="BC11" s="214"/>
      <c r="BD11" s="1"/>
    </row>
    <row r="12" spans="1:67" ht="14.25" customHeight="1" x14ac:dyDescent="0.25">
      <c r="A12" s="24"/>
      <c r="B12" s="33"/>
      <c r="K12" s="43"/>
      <c r="L12" s="43"/>
      <c r="M12" s="43"/>
      <c r="N12" s="43"/>
      <c r="O12" s="43"/>
      <c r="P12" s="45"/>
      <c r="Q12" s="43"/>
      <c r="R12" s="43"/>
      <c r="S12" s="43"/>
      <c r="T12" s="43"/>
      <c r="U12" s="43"/>
      <c r="V12" s="43"/>
      <c r="W12" s="43"/>
      <c r="X12" s="43"/>
      <c r="Y12" s="43"/>
      <c r="Z12" s="45"/>
      <c r="AA12" s="43"/>
      <c r="AB12" s="43"/>
      <c r="AC12" s="43"/>
      <c r="AD12" s="43"/>
      <c r="AE12" s="43"/>
      <c r="AF12" s="43"/>
      <c r="AG12" s="43"/>
      <c r="AH12" s="43"/>
      <c r="AI12" s="45"/>
      <c r="AJ12" s="43"/>
      <c r="AK12" s="43"/>
      <c r="AL12" s="43"/>
      <c r="AM12" s="75"/>
      <c r="AN12" s="43"/>
      <c r="AO12" s="43"/>
      <c r="AP12" s="43"/>
      <c r="AQ12" s="43"/>
      <c r="AR12" s="45"/>
      <c r="AS12" s="43"/>
      <c r="AT12" s="43"/>
      <c r="AU12" s="43"/>
      <c r="AV12" s="75"/>
      <c r="AW12" s="43"/>
      <c r="AX12" s="43"/>
      <c r="AY12" s="43"/>
      <c r="AZ12" s="43"/>
      <c r="BA12" s="45"/>
      <c r="BB12" s="43"/>
      <c r="BC12" s="46"/>
      <c r="BD12" s="1"/>
      <c r="BN12" s="6">
        <v>0</v>
      </c>
      <c r="BO12" s="6">
        <v>1</v>
      </c>
    </row>
    <row r="13" spans="1:67" ht="14.25" customHeight="1" x14ac:dyDescent="0.25">
      <c r="A13" s="24"/>
      <c r="B13" s="33"/>
      <c r="K13" s="43"/>
      <c r="L13" s="43"/>
      <c r="M13" s="43"/>
      <c r="N13" s="43"/>
      <c r="O13" s="43"/>
      <c r="P13" s="45"/>
      <c r="Q13" s="43"/>
      <c r="R13" s="43"/>
      <c r="S13" s="43"/>
      <c r="T13" s="43"/>
      <c r="U13" s="43"/>
      <c r="V13" s="43"/>
      <c r="W13" s="43"/>
      <c r="X13" s="43"/>
      <c r="Y13" s="43"/>
      <c r="Z13" s="45"/>
      <c r="AA13" s="43"/>
      <c r="AB13" s="43"/>
      <c r="AC13" s="47"/>
      <c r="AD13" s="47"/>
      <c r="AE13" s="47"/>
      <c r="AF13" s="47"/>
      <c r="AG13" s="43"/>
      <c r="AH13" s="43"/>
      <c r="AI13" s="45"/>
      <c r="AJ13" s="43"/>
      <c r="AK13" s="43"/>
      <c r="AL13" s="43"/>
      <c r="AM13" s="75"/>
      <c r="AN13" s="43"/>
      <c r="AO13" s="43"/>
      <c r="AP13" s="43"/>
      <c r="AQ13" s="221" t="s">
        <v>84</v>
      </c>
      <c r="AR13" s="222"/>
      <c r="AS13" s="222"/>
      <c r="AT13" s="223"/>
      <c r="AU13" s="43"/>
      <c r="AV13" s="213" t="s">
        <v>38</v>
      </c>
      <c r="AW13" s="43"/>
      <c r="AX13" s="221" t="s">
        <v>85</v>
      </c>
      <c r="AY13" s="222"/>
      <c r="AZ13" s="222"/>
      <c r="BA13" s="223"/>
      <c r="BB13" s="43"/>
      <c r="BC13" s="46"/>
      <c r="BD13" s="1"/>
      <c r="BN13" s="6">
        <v>0.25</v>
      </c>
      <c r="BO13" s="6">
        <v>0.75</v>
      </c>
    </row>
    <row r="14" spans="1:67" ht="14.25" customHeight="1" x14ac:dyDescent="0.25">
      <c r="A14" s="24"/>
      <c r="B14" s="33" t="s">
        <v>51</v>
      </c>
      <c r="K14" s="43"/>
      <c r="L14" s="43"/>
      <c r="M14" s="43"/>
      <c r="N14" s="43"/>
      <c r="O14" s="43"/>
      <c r="P14" s="45"/>
      <c r="Q14" s="43"/>
      <c r="R14" s="43"/>
      <c r="S14" s="43"/>
      <c r="T14" s="43"/>
      <c r="U14" s="43"/>
      <c r="V14" s="43"/>
      <c r="W14" s="43"/>
      <c r="X14" s="43"/>
      <c r="Y14" s="43"/>
      <c r="Z14" s="45"/>
      <c r="AA14" s="43"/>
      <c r="AB14" s="43"/>
      <c r="AC14" s="47"/>
      <c r="AD14" s="47"/>
      <c r="AE14" s="47"/>
      <c r="AF14" s="47"/>
      <c r="AG14" s="43"/>
      <c r="AH14" s="43"/>
      <c r="AI14" s="45"/>
      <c r="AJ14" s="43"/>
      <c r="AK14" s="43"/>
      <c r="AL14" s="43"/>
      <c r="AM14" s="75"/>
      <c r="AN14" s="43"/>
      <c r="AO14" s="43"/>
      <c r="AP14" s="43"/>
      <c r="AQ14" s="215">
        <v>0.25</v>
      </c>
      <c r="AR14" s="216"/>
      <c r="AS14" s="216"/>
      <c r="AT14" s="217"/>
      <c r="AU14" s="43"/>
      <c r="AV14" s="213"/>
      <c r="AW14" s="43"/>
      <c r="AX14" s="226">
        <f>VLOOKUP(AQ14,BN12:BO16,2,FALSE)</f>
        <v>0.75</v>
      </c>
      <c r="AY14" s="227"/>
      <c r="AZ14" s="227"/>
      <c r="BA14" s="228"/>
      <c r="BB14" s="43"/>
      <c r="BC14" s="46"/>
      <c r="BD14" s="1"/>
      <c r="BN14" s="6">
        <v>0.5</v>
      </c>
      <c r="BO14" s="6">
        <v>0.5</v>
      </c>
    </row>
    <row r="15" spans="1:67" ht="14.25" customHeight="1" x14ac:dyDescent="0.25">
      <c r="A15" s="24"/>
      <c r="B15" s="33"/>
      <c r="K15" s="43"/>
      <c r="L15" s="43"/>
      <c r="M15" s="43"/>
      <c r="N15" s="43"/>
      <c r="O15" s="43"/>
      <c r="P15" s="45"/>
      <c r="Q15" s="43"/>
      <c r="R15" s="43"/>
      <c r="S15" s="43"/>
      <c r="T15" s="43"/>
      <c r="U15" s="43"/>
      <c r="V15" s="43"/>
      <c r="W15" s="43"/>
      <c r="X15" s="43"/>
      <c r="Y15" s="43"/>
      <c r="Z15" s="45"/>
      <c r="AA15" s="43"/>
      <c r="AB15" s="43"/>
      <c r="AC15" s="47"/>
      <c r="AD15" s="47"/>
      <c r="AE15" s="47"/>
      <c r="AF15" s="47"/>
      <c r="AG15" s="43"/>
      <c r="AH15" s="43"/>
      <c r="AI15" s="45"/>
      <c r="AJ15" s="43"/>
      <c r="AK15" s="43"/>
      <c r="AL15" s="43"/>
      <c r="AM15" s="75"/>
      <c r="AN15" s="43"/>
      <c r="AO15" s="43"/>
      <c r="AP15" s="43"/>
      <c r="AQ15" s="218"/>
      <c r="AR15" s="219"/>
      <c r="AS15" s="219"/>
      <c r="AT15" s="220"/>
      <c r="AU15" s="43"/>
      <c r="AV15" s="213"/>
      <c r="AW15" s="43"/>
      <c r="AX15" s="229"/>
      <c r="AY15" s="230"/>
      <c r="AZ15" s="230"/>
      <c r="BA15" s="231"/>
      <c r="BB15" s="43"/>
      <c r="BC15" s="46"/>
      <c r="BD15" s="1"/>
      <c r="BN15" s="6">
        <v>0.75</v>
      </c>
      <c r="BO15" s="6">
        <v>0.25</v>
      </c>
    </row>
    <row r="16" spans="1:67" ht="14.25" customHeight="1" x14ac:dyDescent="0.25">
      <c r="A16" s="24"/>
      <c r="B16" s="33"/>
      <c r="K16" s="43"/>
      <c r="L16" s="43"/>
      <c r="M16" s="43"/>
      <c r="N16" s="43"/>
      <c r="O16" s="43"/>
      <c r="P16" s="45"/>
      <c r="Q16" s="43"/>
      <c r="R16" s="43"/>
      <c r="S16" s="43"/>
      <c r="T16" s="43"/>
      <c r="U16" s="43"/>
      <c r="V16" s="43"/>
      <c r="W16" s="43"/>
      <c r="X16" s="43"/>
      <c r="Y16" s="43"/>
      <c r="Z16" s="45"/>
      <c r="AA16" s="43"/>
      <c r="AB16" s="43"/>
      <c r="AC16" s="47"/>
      <c r="AD16" s="47"/>
      <c r="AE16" s="47"/>
      <c r="AF16" s="47"/>
      <c r="AG16" s="43"/>
      <c r="AH16" s="43"/>
      <c r="AI16" s="45"/>
      <c r="AJ16" s="43"/>
      <c r="AK16" s="43"/>
      <c r="AL16" s="43"/>
      <c r="AM16" s="75"/>
      <c r="AN16" s="43"/>
      <c r="AO16" s="43"/>
      <c r="AP16" s="43"/>
      <c r="AQ16" s="76"/>
      <c r="AR16" s="76"/>
      <c r="AS16" s="76"/>
      <c r="AT16" s="76"/>
      <c r="AU16" s="43"/>
      <c r="AV16" s="75"/>
      <c r="AW16" s="43"/>
      <c r="AX16" s="76"/>
      <c r="AY16" s="76"/>
      <c r="AZ16" s="76"/>
      <c r="BA16" s="76"/>
      <c r="BB16" s="43"/>
      <c r="BC16" s="46"/>
      <c r="BD16" s="1"/>
      <c r="BN16" s="6">
        <v>1</v>
      </c>
      <c r="BO16" s="6">
        <v>0</v>
      </c>
    </row>
    <row r="17" spans="1:67" ht="14.25" customHeight="1" x14ac:dyDescent="0.25">
      <c r="A17" s="48" t="s">
        <v>19</v>
      </c>
      <c r="B17" s="49"/>
      <c r="C17" s="50"/>
      <c r="D17" s="50"/>
      <c r="E17" s="50"/>
      <c r="F17" s="171" t="s">
        <v>13</v>
      </c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2"/>
      <c r="BD17" s="1"/>
      <c r="BN17" s="6"/>
      <c r="BO17" s="6"/>
    </row>
    <row r="18" spans="1:67" ht="14.25" customHeight="1" x14ac:dyDescent="0.25">
      <c r="A18" s="51"/>
      <c r="B18" s="52" t="s">
        <v>83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4"/>
    </row>
    <row r="19" spans="1:67" s="7" customFormat="1" ht="14.25" customHeight="1" x14ac:dyDescent="0.25">
      <c r="A19" s="51"/>
      <c r="B19" s="53">
        <v>1</v>
      </c>
      <c r="C19" s="186" t="s">
        <v>46</v>
      </c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7"/>
      <c r="BN19" s="8">
        <v>0.54166666666666663</v>
      </c>
    </row>
    <row r="20" spans="1:67" s="7" customFormat="1" ht="14.25" customHeight="1" x14ac:dyDescent="0.25">
      <c r="A20" s="51"/>
      <c r="B20" s="53">
        <v>2</v>
      </c>
      <c r="C20" s="40" t="s">
        <v>47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55"/>
    </row>
    <row r="21" spans="1:67" s="7" customFormat="1" ht="14.25" customHeight="1" thickBot="1" x14ac:dyDescent="0.3">
      <c r="A21" s="51"/>
      <c r="B21" s="53">
        <v>3</v>
      </c>
      <c r="C21" s="40" t="s">
        <v>48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55"/>
    </row>
    <row r="22" spans="1:67" ht="14.25" customHeight="1" x14ac:dyDescent="0.25">
      <c r="A22" s="56"/>
      <c r="B22" s="188" t="s">
        <v>3</v>
      </c>
      <c r="C22" s="189"/>
      <c r="D22" s="189"/>
      <c r="E22" s="189"/>
      <c r="F22" s="189"/>
      <c r="G22" s="189"/>
      <c r="H22" s="189"/>
      <c r="I22" s="189" t="s">
        <v>4</v>
      </c>
      <c r="J22" s="189"/>
      <c r="K22" s="189"/>
      <c r="L22" s="189"/>
      <c r="M22" s="189"/>
      <c r="N22" s="189"/>
      <c r="O22" s="189" t="s">
        <v>5</v>
      </c>
      <c r="P22" s="189"/>
      <c r="Q22" s="189"/>
      <c r="R22" s="189"/>
      <c r="S22" s="189"/>
      <c r="T22" s="189"/>
      <c r="U22" s="189" t="s">
        <v>6</v>
      </c>
      <c r="V22" s="189"/>
      <c r="W22" s="189"/>
      <c r="X22" s="189"/>
      <c r="Y22" s="189"/>
      <c r="Z22" s="189"/>
      <c r="AA22" s="189" t="s">
        <v>7</v>
      </c>
      <c r="AB22" s="189"/>
      <c r="AC22" s="189"/>
      <c r="AD22" s="189"/>
      <c r="AE22" s="189"/>
      <c r="AF22" s="189"/>
      <c r="AG22" s="189" t="s">
        <v>8</v>
      </c>
      <c r="AH22" s="189"/>
      <c r="AI22" s="189"/>
      <c r="AJ22" s="189"/>
      <c r="AK22" s="189"/>
      <c r="AL22" s="189"/>
      <c r="AM22" s="189" t="s">
        <v>9</v>
      </c>
      <c r="AN22" s="189"/>
      <c r="AO22" s="189"/>
      <c r="AP22" s="189"/>
      <c r="AQ22" s="189"/>
      <c r="AR22" s="189"/>
      <c r="AS22" s="189" t="s">
        <v>10</v>
      </c>
      <c r="AT22" s="189"/>
      <c r="AU22" s="189"/>
      <c r="AV22" s="189"/>
      <c r="AW22" s="189"/>
      <c r="AX22" s="189"/>
      <c r="AY22" s="196" t="s">
        <v>89</v>
      </c>
      <c r="AZ22" s="196"/>
      <c r="BA22" s="196"/>
      <c r="BB22" s="197"/>
      <c r="BC22" s="46"/>
      <c r="BH22" s="9"/>
    </row>
    <row r="23" spans="1:67" s="10" customFormat="1" ht="14.25" customHeight="1" x14ac:dyDescent="0.25">
      <c r="A23" s="57"/>
      <c r="B23" s="211" t="s">
        <v>2</v>
      </c>
      <c r="C23" s="212"/>
      <c r="D23" s="212"/>
      <c r="E23" s="212"/>
      <c r="F23" s="212"/>
      <c r="G23" s="212"/>
      <c r="H23" s="212"/>
      <c r="I23" s="168"/>
      <c r="J23" s="168"/>
      <c r="K23" s="168"/>
      <c r="L23" s="168"/>
      <c r="M23" s="168"/>
      <c r="N23" s="168"/>
      <c r="O23" s="168"/>
      <c r="P23" s="169"/>
      <c r="Q23" s="169"/>
      <c r="R23" s="169"/>
      <c r="S23" s="169"/>
      <c r="T23" s="169"/>
      <c r="U23" s="168"/>
      <c r="V23" s="168"/>
      <c r="W23" s="168"/>
      <c r="X23" s="168"/>
      <c r="Y23" s="168"/>
      <c r="Z23" s="168"/>
      <c r="AA23" s="168"/>
      <c r="AB23" s="169"/>
      <c r="AC23" s="169"/>
      <c r="AD23" s="169"/>
      <c r="AE23" s="169"/>
      <c r="AF23" s="169"/>
      <c r="AG23" s="168"/>
      <c r="AH23" s="168"/>
      <c r="AI23" s="168"/>
      <c r="AJ23" s="168"/>
      <c r="AK23" s="168"/>
      <c r="AL23" s="168"/>
      <c r="AM23" s="168"/>
      <c r="AN23" s="169"/>
      <c r="AO23" s="169"/>
      <c r="AP23" s="169"/>
      <c r="AQ23" s="169"/>
      <c r="AR23" s="169"/>
      <c r="AS23" s="168"/>
      <c r="AT23" s="168"/>
      <c r="AU23" s="168"/>
      <c r="AV23" s="168"/>
      <c r="AW23" s="168"/>
      <c r="AX23" s="168"/>
      <c r="AY23" s="198"/>
      <c r="AZ23" s="198"/>
      <c r="BA23" s="198"/>
      <c r="BB23" s="199"/>
      <c r="BC23" s="58"/>
      <c r="BH23" s="11"/>
      <c r="BN23" s="12"/>
    </row>
    <row r="24" spans="1:67" s="13" customFormat="1" ht="14.25" customHeight="1" x14ac:dyDescent="0.25">
      <c r="A24" s="57"/>
      <c r="B24" s="141" t="s">
        <v>78</v>
      </c>
      <c r="C24" s="142"/>
      <c r="D24" s="142"/>
      <c r="E24" s="142"/>
      <c r="F24" s="142"/>
      <c r="G24" s="142"/>
      <c r="H24" s="142"/>
      <c r="I24" s="152" t="s">
        <v>80</v>
      </c>
      <c r="J24" s="153"/>
      <c r="K24" s="154"/>
      <c r="L24" s="155">
        <f>VLOOKUP(I24,BN24:BO25,2,FALSE)</f>
        <v>1.2</v>
      </c>
      <c r="M24" s="156"/>
      <c r="N24" s="157"/>
      <c r="O24" s="152" t="s">
        <v>80</v>
      </c>
      <c r="P24" s="153"/>
      <c r="Q24" s="154"/>
      <c r="R24" s="155">
        <f>VLOOKUP(O24,BN24:BO25,2,FALSE)</f>
        <v>1.2</v>
      </c>
      <c r="S24" s="156"/>
      <c r="T24" s="157"/>
      <c r="U24" s="152" t="s">
        <v>80</v>
      </c>
      <c r="V24" s="153"/>
      <c r="W24" s="154"/>
      <c r="X24" s="155">
        <f>VLOOKUP(U24,BN24:BO25,2,FALSE)</f>
        <v>1.2</v>
      </c>
      <c r="Y24" s="156"/>
      <c r="Z24" s="157"/>
      <c r="AA24" s="152" t="s">
        <v>80</v>
      </c>
      <c r="AB24" s="153"/>
      <c r="AC24" s="154"/>
      <c r="AD24" s="155">
        <f>VLOOKUP(AA24,BN24:BO25,2,FALSE)</f>
        <v>1.2</v>
      </c>
      <c r="AE24" s="156"/>
      <c r="AF24" s="157"/>
      <c r="AG24" s="152" t="s">
        <v>80</v>
      </c>
      <c r="AH24" s="153"/>
      <c r="AI24" s="154"/>
      <c r="AJ24" s="155">
        <f>VLOOKUP(AG24,BN24:BO25,2,FALSE)</f>
        <v>1.2</v>
      </c>
      <c r="AK24" s="156"/>
      <c r="AL24" s="157"/>
      <c r="AM24" s="152" t="s">
        <v>80</v>
      </c>
      <c r="AN24" s="153"/>
      <c r="AO24" s="154"/>
      <c r="AP24" s="155">
        <f>VLOOKUP(AM24,BN24:BO25,2,FALSE)</f>
        <v>1.2</v>
      </c>
      <c r="AQ24" s="156"/>
      <c r="AR24" s="157"/>
      <c r="AS24" s="205" t="s">
        <v>86</v>
      </c>
      <c r="AT24" s="206"/>
      <c r="AU24" s="207"/>
      <c r="AV24" s="155">
        <v>1.5</v>
      </c>
      <c r="AW24" s="156"/>
      <c r="AX24" s="157"/>
      <c r="AY24" s="143"/>
      <c r="AZ24" s="144"/>
      <c r="BA24" s="144"/>
      <c r="BB24" s="145"/>
      <c r="BC24" s="58"/>
      <c r="BH24" s="14"/>
      <c r="BN24" s="13" t="s">
        <v>79</v>
      </c>
      <c r="BO24" s="13">
        <v>1.5</v>
      </c>
    </row>
    <row r="25" spans="1:67" s="13" customFormat="1" ht="14.25" customHeight="1" x14ac:dyDescent="0.25">
      <c r="A25" s="24"/>
      <c r="B25" s="141" t="s">
        <v>40</v>
      </c>
      <c r="C25" s="142"/>
      <c r="D25" s="142"/>
      <c r="E25" s="142"/>
      <c r="F25" s="142"/>
      <c r="G25" s="142"/>
      <c r="H25" s="142"/>
      <c r="I25" s="183"/>
      <c r="J25" s="184"/>
      <c r="K25" s="184"/>
      <c r="L25" s="184"/>
      <c r="M25" s="184"/>
      <c r="N25" s="184"/>
      <c r="O25" s="183"/>
      <c r="P25" s="184"/>
      <c r="Q25" s="184"/>
      <c r="R25" s="184"/>
      <c r="S25" s="184"/>
      <c r="T25" s="184"/>
      <c r="U25" s="183"/>
      <c r="V25" s="184"/>
      <c r="W25" s="184"/>
      <c r="X25" s="184"/>
      <c r="Y25" s="184"/>
      <c r="Z25" s="184"/>
      <c r="AA25" s="183"/>
      <c r="AB25" s="184"/>
      <c r="AC25" s="184"/>
      <c r="AD25" s="184"/>
      <c r="AE25" s="184"/>
      <c r="AF25" s="184"/>
      <c r="AG25" s="183"/>
      <c r="AH25" s="184"/>
      <c r="AI25" s="184"/>
      <c r="AJ25" s="184"/>
      <c r="AK25" s="184"/>
      <c r="AL25" s="184"/>
      <c r="AM25" s="183"/>
      <c r="AN25" s="184"/>
      <c r="AO25" s="184"/>
      <c r="AP25" s="184"/>
      <c r="AQ25" s="184"/>
      <c r="AR25" s="184"/>
      <c r="AS25" s="183"/>
      <c r="AT25" s="184"/>
      <c r="AU25" s="184"/>
      <c r="AV25" s="184"/>
      <c r="AW25" s="184"/>
      <c r="AX25" s="184"/>
      <c r="AY25" s="146"/>
      <c r="AZ25" s="147"/>
      <c r="BA25" s="147"/>
      <c r="BB25" s="148"/>
      <c r="BC25" s="36"/>
      <c r="BH25" s="14"/>
      <c r="BN25" s="13" t="s">
        <v>80</v>
      </c>
      <c r="BO25" s="13">
        <v>1.2</v>
      </c>
    </row>
    <row r="26" spans="1:67" ht="14.25" customHeight="1" x14ac:dyDescent="0.25">
      <c r="A26" s="24"/>
      <c r="B26" s="141" t="s">
        <v>41</v>
      </c>
      <c r="C26" s="142"/>
      <c r="D26" s="142"/>
      <c r="E26" s="142"/>
      <c r="F26" s="142"/>
      <c r="G26" s="142"/>
      <c r="H26" s="142"/>
      <c r="I26" s="183"/>
      <c r="J26" s="184"/>
      <c r="K26" s="184"/>
      <c r="L26" s="184"/>
      <c r="M26" s="184"/>
      <c r="N26" s="184"/>
      <c r="O26" s="183"/>
      <c r="P26" s="184"/>
      <c r="Q26" s="184"/>
      <c r="R26" s="184"/>
      <c r="S26" s="184"/>
      <c r="T26" s="184"/>
      <c r="U26" s="183"/>
      <c r="V26" s="184"/>
      <c r="W26" s="184"/>
      <c r="X26" s="184"/>
      <c r="Y26" s="184"/>
      <c r="Z26" s="184"/>
      <c r="AA26" s="183"/>
      <c r="AB26" s="184"/>
      <c r="AC26" s="184"/>
      <c r="AD26" s="184"/>
      <c r="AE26" s="184"/>
      <c r="AF26" s="184"/>
      <c r="AG26" s="183"/>
      <c r="AH26" s="184"/>
      <c r="AI26" s="184"/>
      <c r="AJ26" s="184"/>
      <c r="AK26" s="184"/>
      <c r="AL26" s="184"/>
      <c r="AM26" s="183"/>
      <c r="AN26" s="184"/>
      <c r="AO26" s="184"/>
      <c r="AP26" s="184"/>
      <c r="AQ26" s="184"/>
      <c r="AR26" s="184"/>
      <c r="AS26" s="183"/>
      <c r="AT26" s="184"/>
      <c r="AU26" s="184"/>
      <c r="AV26" s="184"/>
      <c r="AW26" s="184"/>
      <c r="AX26" s="184"/>
      <c r="AY26" s="149"/>
      <c r="AZ26" s="150"/>
      <c r="BA26" s="150"/>
      <c r="BB26" s="151"/>
      <c r="BC26" s="36"/>
      <c r="BH26" s="15"/>
    </row>
    <row r="27" spans="1:67" ht="14.25" customHeight="1" thickBot="1" x14ac:dyDescent="0.3">
      <c r="A27" s="24"/>
      <c r="B27" s="89" t="s">
        <v>92</v>
      </c>
      <c r="C27" s="90"/>
      <c r="D27" s="90"/>
      <c r="E27" s="90"/>
      <c r="F27" s="90"/>
      <c r="G27" s="90"/>
      <c r="H27" s="90"/>
      <c r="I27" s="167">
        <f>CONVERT(I26-I25,"day","mn")/60</f>
        <v>0</v>
      </c>
      <c r="J27" s="167"/>
      <c r="K27" s="167"/>
      <c r="L27" s="167"/>
      <c r="M27" s="167"/>
      <c r="N27" s="167"/>
      <c r="O27" s="167">
        <f t="shared" ref="O27" si="0">CONVERT(O26-O25,"day","mn")/60</f>
        <v>0</v>
      </c>
      <c r="P27" s="167"/>
      <c r="Q27" s="167"/>
      <c r="R27" s="167"/>
      <c r="S27" s="167"/>
      <c r="T27" s="167"/>
      <c r="U27" s="167">
        <f t="shared" ref="U27" si="1">CONVERT(U26-U25,"day","mn")/60</f>
        <v>0</v>
      </c>
      <c r="V27" s="167"/>
      <c r="W27" s="167"/>
      <c r="X27" s="167"/>
      <c r="Y27" s="167"/>
      <c r="Z27" s="167"/>
      <c r="AA27" s="167">
        <f>CONVERT(AA26-AA25,"day","mn")/60</f>
        <v>0</v>
      </c>
      <c r="AB27" s="167"/>
      <c r="AC27" s="167"/>
      <c r="AD27" s="167"/>
      <c r="AE27" s="167"/>
      <c r="AF27" s="167"/>
      <c r="AG27" s="167">
        <f>CONVERT(AG26-AG25,"day","mn")/60</f>
        <v>0</v>
      </c>
      <c r="AH27" s="167"/>
      <c r="AI27" s="167"/>
      <c r="AJ27" s="167"/>
      <c r="AK27" s="167"/>
      <c r="AL27" s="167"/>
      <c r="AM27" s="167">
        <f t="shared" ref="AM27" si="2">CONVERT(AM26-AM25,"day","mn")/60</f>
        <v>0</v>
      </c>
      <c r="AN27" s="167"/>
      <c r="AO27" s="167"/>
      <c r="AP27" s="167"/>
      <c r="AQ27" s="167"/>
      <c r="AR27" s="167"/>
      <c r="AS27" s="167">
        <f t="shared" ref="AS27" si="3">CONVERT(AS26-AS25,"day","mn")/60</f>
        <v>0</v>
      </c>
      <c r="AT27" s="167"/>
      <c r="AU27" s="167"/>
      <c r="AV27" s="167"/>
      <c r="AW27" s="167"/>
      <c r="AX27" s="167"/>
      <c r="AY27" s="167">
        <f>SUM(I27:AX27)</f>
        <v>0</v>
      </c>
      <c r="AZ27" s="167"/>
      <c r="BA27" s="167"/>
      <c r="BB27" s="225"/>
      <c r="BC27" s="36"/>
    </row>
    <row r="28" spans="1:67" ht="14.25" customHeight="1" thickBot="1" x14ac:dyDescent="0.3">
      <c r="A28" s="24"/>
      <c r="B28" s="83"/>
      <c r="C28" s="83"/>
      <c r="D28" s="83"/>
      <c r="E28" s="83"/>
      <c r="F28" s="83"/>
      <c r="G28" s="83"/>
      <c r="H28" s="83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36"/>
    </row>
    <row r="29" spans="1:67" s="4" customFormat="1" ht="13.9" customHeight="1" x14ac:dyDescent="0.25">
      <c r="A29" s="24"/>
      <c r="B29" s="200" t="s">
        <v>88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2"/>
      <c r="BC29" s="36"/>
    </row>
    <row r="30" spans="1:67" s="4" customFormat="1" ht="14.25" customHeight="1" x14ac:dyDescent="0.25">
      <c r="A30" s="24"/>
      <c r="B30" s="104" t="s">
        <v>52</v>
      </c>
      <c r="C30" s="105"/>
      <c r="D30" s="105"/>
      <c r="E30" s="105"/>
      <c r="F30" s="105"/>
      <c r="G30" s="105"/>
      <c r="H30" s="106"/>
      <c r="I30" s="100">
        <f>(I27*$AQ$14)</f>
        <v>0</v>
      </c>
      <c r="J30" s="101"/>
      <c r="K30" s="101"/>
      <c r="L30" s="101"/>
      <c r="M30" s="101"/>
      <c r="N30" s="110"/>
      <c r="O30" s="100">
        <f>(O27*$AQ$14)</f>
        <v>0</v>
      </c>
      <c r="P30" s="101"/>
      <c r="Q30" s="101"/>
      <c r="R30" s="101"/>
      <c r="S30" s="101"/>
      <c r="T30" s="110"/>
      <c r="U30" s="100">
        <f>(U27*$AQ$14)</f>
        <v>0</v>
      </c>
      <c r="V30" s="101"/>
      <c r="W30" s="101"/>
      <c r="X30" s="101"/>
      <c r="Y30" s="101"/>
      <c r="Z30" s="110"/>
      <c r="AA30" s="100">
        <f>(AA27*$AQ$14)</f>
        <v>0</v>
      </c>
      <c r="AB30" s="101"/>
      <c r="AC30" s="101"/>
      <c r="AD30" s="101"/>
      <c r="AE30" s="101"/>
      <c r="AF30" s="110"/>
      <c r="AG30" s="100">
        <f>(AG27*$AQ$14)</f>
        <v>0</v>
      </c>
      <c r="AH30" s="101"/>
      <c r="AI30" s="101"/>
      <c r="AJ30" s="101"/>
      <c r="AK30" s="101"/>
      <c r="AL30" s="110"/>
      <c r="AM30" s="100">
        <f>MAX(0,IF(ISBLANK(AM25),"0",IF(CONVERT(BN19-AM25,"day","mn")&lt;CONVERT((AM26-AM25)*AQ14,"day","mn"),CONVERT(BN19-AM25,"day","mn"),CONVERT((AM26-AM25)*AQ14,"day","mn"))))/60</f>
        <v>0</v>
      </c>
      <c r="AN30" s="101"/>
      <c r="AO30" s="101"/>
      <c r="AP30" s="100">
        <f>(MAX(0,IF(ISBLANK(AM25),"0",CONVERT((AM26-AM25)*AQ14,"day","mn")))/60)-AM30</f>
        <v>0</v>
      </c>
      <c r="AQ30" s="101"/>
      <c r="AR30" s="101"/>
      <c r="AS30" s="100">
        <f>(AS27*$AQ$14)</f>
        <v>0</v>
      </c>
      <c r="AT30" s="101"/>
      <c r="AU30" s="101"/>
      <c r="AV30" s="101"/>
      <c r="AW30" s="101"/>
      <c r="AX30" s="110"/>
      <c r="AY30" s="100">
        <f>SUM(I30:AX31)</f>
        <v>0</v>
      </c>
      <c r="AZ30" s="101"/>
      <c r="BA30" s="101"/>
      <c r="BB30" s="112"/>
      <c r="BC30" s="36"/>
    </row>
    <row r="31" spans="1:67" ht="14.25" customHeight="1" x14ac:dyDescent="0.25">
      <c r="A31" s="24"/>
      <c r="B31" s="107"/>
      <c r="C31" s="108"/>
      <c r="D31" s="108"/>
      <c r="E31" s="108"/>
      <c r="F31" s="108"/>
      <c r="G31" s="108"/>
      <c r="H31" s="109"/>
      <c r="I31" s="102"/>
      <c r="J31" s="103"/>
      <c r="K31" s="103"/>
      <c r="L31" s="103"/>
      <c r="M31" s="103"/>
      <c r="N31" s="111"/>
      <c r="O31" s="102"/>
      <c r="P31" s="103"/>
      <c r="Q31" s="103"/>
      <c r="R31" s="103"/>
      <c r="S31" s="103"/>
      <c r="T31" s="111"/>
      <c r="U31" s="102"/>
      <c r="V31" s="103"/>
      <c r="W31" s="103"/>
      <c r="X31" s="103"/>
      <c r="Y31" s="103"/>
      <c r="Z31" s="111"/>
      <c r="AA31" s="102"/>
      <c r="AB31" s="103"/>
      <c r="AC31" s="103"/>
      <c r="AD31" s="103"/>
      <c r="AE31" s="103"/>
      <c r="AF31" s="111"/>
      <c r="AG31" s="102"/>
      <c r="AH31" s="103"/>
      <c r="AI31" s="103"/>
      <c r="AJ31" s="103"/>
      <c r="AK31" s="103"/>
      <c r="AL31" s="111"/>
      <c r="AM31" s="102"/>
      <c r="AN31" s="103"/>
      <c r="AO31" s="103"/>
      <c r="AP31" s="102"/>
      <c r="AQ31" s="103"/>
      <c r="AR31" s="103"/>
      <c r="AS31" s="102"/>
      <c r="AT31" s="103"/>
      <c r="AU31" s="103"/>
      <c r="AV31" s="103"/>
      <c r="AW31" s="103"/>
      <c r="AX31" s="111"/>
      <c r="AY31" s="102"/>
      <c r="AZ31" s="103"/>
      <c r="BA31" s="103"/>
      <c r="BB31" s="113"/>
      <c r="BC31" s="36"/>
      <c r="BN31" s="16"/>
    </row>
    <row r="32" spans="1:67" ht="14.25" customHeight="1" x14ac:dyDescent="0.25">
      <c r="A32" s="24"/>
      <c r="B32" s="104" t="s">
        <v>53</v>
      </c>
      <c r="C32" s="105"/>
      <c r="D32" s="105"/>
      <c r="E32" s="105"/>
      <c r="F32" s="105"/>
      <c r="G32" s="105"/>
      <c r="H32" s="106"/>
      <c r="I32" s="100">
        <f>(I27*$AX$14)</f>
        <v>0</v>
      </c>
      <c r="J32" s="101"/>
      <c r="K32" s="101"/>
      <c r="L32" s="101"/>
      <c r="M32" s="101"/>
      <c r="N32" s="110"/>
      <c r="O32" s="100">
        <f t="shared" ref="O32" si="4">(O27*$AX$14)</f>
        <v>0</v>
      </c>
      <c r="P32" s="101"/>
      <c r="Q32" s="101"/>
      <c r="R32" s="101"/>
      <c r="S32" s="101"/>
      <c r="T32" s="110"/>
      <c r="U32" s="100">
        <f t="shared" ref="U32" si="5">(U27*$AX$14)</f>
        <v>0</v>
      </c>
      <c r="V32" s="101"/>
      <c r="W32" s="101"/>
      <c r="X32" s="101"/>
      <c r="Y32" s="101"/>
      <c r="Z32" s="110"/>
      <c r="AA32" s="100">
        <f t="shared" ref="AA32" si="6">(AA27*$AX$14)</f>
        <v>0</v>
      </c>
      <c r="AB32" s="101"/>
      <c r="AC32" s="101"/>
      <c r="AD32" s="101"/>
      <c r="AE32" s="101"/>
      <c r="AF32" s="110"/>
      <c r="AG32" s="100">
        <f t="shared" ref="AG32" si="7">(AG27*$AX$14)</f>
        <v>0</v>
      </c>
      <c r="AH32" s="101"/>
      <c r="AI32" s="101"/>
      <c r="AJ32" s="101"/>
      <c r="AK32" s="101"/>
      <c r="AL32" s="110"/>
      <c r="AM32" s="100">
        <f>MAX(0,MIN(CONVERT((AM26-AM25)*AX14,"day","mn"),IF(ISBLANK(AM25),"0",(CONVERT((AM26-AM25)*AX14,"day","mn")-CONVERT(AM26-BN19,"day","mn"))))/60)</f>
        <v>0</v>
      </c>
      <c r="AN32" s="101"/>
      <c r="AO32" s="101"/>
      <c r="AP32" s="100">
        <f>MAX(0,IF(ISBLANK(AM25),"0",IF(CONVERT(AM26-BN19,"day","mn")&lt;CONVERT((AM26-AM25)*AX14,"day","mn"),CONVERT(AM26-BN19,"day","mn"),CONVERT((AM26-AM25)*AX14,"day","mn"))))/60</f>
        <v>0</v>
      </c>
      <c r="AQ32" s="101"/>
      <c r="AR32" s="101"/>
      <c r="AS32" s="100">
        <f>(AS27*$AX$14)</f>
        <v>0</v>
      </c>
      <c r="AT32" s="101"/>
      <c r="AU32" s="101"/>
      <c r="AV32" s="101"/>
      <c r="AW32" s="101"/>
      <c r="AX32" s="110"/>
      <c r="AY32" s="100">
        <f>SUM(I32:AX33)</f>
        <v>0</v>
      </c>
      <c r="AZ32" s="101"/>
      <c r="BA32" s="101"/>
      <c r="BB32" s="112"/>
      <c r="BC32" s="36"/>
    </row>
    <row r="33" spans="1:55" ht="14.25" customHeight="1" thickBot="1" x14ac:dyDescent="0.3">
      <c r="A33" s="24"/>
      <c r="B33" s="190"/>
      <c r="C33" s="191"/>
      <c r="D33" s="191"/>
      <c r="E33" s="191"/>
      <c r="F33" s="191"/>
      <c r="G33" s="191"/>
      <c r="H33" s="192"/>
      <c r="I33" s="193"/>
      <c r="J33" s="194"/>
      <c r="K33" s="194"/>
      <c r="L33" s="194"/>
      <c r="M33" s="194"/>
      <c r="N33" s="195"/>
      <c r="O33" s="193"/>
      <c r="P33" s="194"/>
      <c r="Q33" s="194"/>
      <c r="R33" s="194"/>
      <c r="S33" s="194"/>
      <c r="T33" s="195"/>
      <c r="U33" s="193"/>
      <c r="V33" s="194"/>
      <c r="W33" s="194"/>
      <c r="X33" s="194"/>
      <c r="Y33" s="194"/>
      <c r="Z33" s="195"/>
      <c r="AA33" s="193"/>
      <c r="AB33" s="194"/>
      <c r="AC33" s="194"/>
      <c r="AD33" s="194"/>
      <c r="AE33" s="194"/>
      <c r="AF33" s="195"/>
      <c r="AG33" s="193"/>
      <c r="AH33" s="194"/>
      <c r="AI33" s="194"/>
      <c r="AJ33" s="194"/>
      <c r="AK33" s="194"/>
      <c r="AL33" s="195"/>
      <c r="AM33" s="193"/>
      <c r="AN33" s="194"/>
      <c r="AO33" s="194"/>
      <c r="AP33" s="193"/>
      <c r="AQ33" s="194"/>
      <c r="AR33" s="194"/>
      <c r="AS33" s="193"/>
      <c r="AT33" s="194"/>
      <c r="AU33" s="194"/>
      <c r="AV33" s="194"/>
      <c r="AW33" s="194"/>
      <c r="AX33" s="195"/>
      <c r="AY33" s="193"/>
      <c r="AZ33" s="194"/>
      <c r="BA33" s="194"/>
      <c r="BB33" s="224"/>
      <c r="BC33" s="36"/>
    </row>
    <row r="34" spans="1:55" ht="14.25" customHeight="1" thickBot="1" x14ac:dyDescent="0.3">
      <c r="A34" s="24"/>
      <c r="B34" s="20"/>
      <c r="C34" s="20"/>
      <c r="D34" s="20"/>
      <c r="E34" s="20"/>
      <c r="F34" s="20"/>
      <c r="G34" s="20"/>
      <c r="H34" s="2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36"/>
    </row>
    <row r="35" spans="1:55" s="4" customFormat="1" ht="14.25" customHeight="1" x14ac:dyDescent="0.25">
      <c r="A35" s="24"/>
      <c r="B35" s="97" t="s">
        <v>54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9"/>
      <c r="BC35" s="36"/>
    </row>
    <row r="36" spans="1:55" s="4" customFormat="1" ht="14.25" customHeight="1" x14ac:dyDescent="0.25">
      <c r="A36" s="24"/>
      <c r="B36" s="178" t="s">
        <v>55</v>
      </c>
      <c r="C36" s="179"/>
      <c r="D36" s="179"/>
      <c r="E36" s="179"/>
      <c r="F36" s="179"/>
      <c r="G36" s="179"/>
      <c r="H36" s="179"/>
      <c r="I36" s="175">
        <f>I30*$L$24</f>
        <v>0</v>
      </c>
      <c r="J36" s="175"/>
      <c r="K36" s="175"/>
      <c r="L36" s="175"/>
      <c r="M36" s="175"/>
      <c r="N36" s="175"/>
      <c r="O36" s="175">
        <f>O30*$R$24</f>
        <v>0</v>
      </c>
      <c r="P36" s="175"/>
      <c r="Q36" s="175"/>
      <c r="R36" s="175"/>
      <c r="S36" s="175"/>
      <c r="T36" s="175"/>
      <c r="U36" s="175">
        <f>U30*$X$24</f>
        <v>0</v>
      </c>
      <c r="V36" s="175"/>
      <c r="W36" s="175"/>
      <c r="X36" s="175"/>
      <c r="Y36" s="175"/>
      <c r="Z36" s="175"/>
      <c r="AA36" s="175">
        <f>AA30*$AD$24</f>
        <v>0</v>
      </c>
      <c r="AB36" s="175"/>
      <c r="AC36" s="175"/>
      <c r="AD36" s="175"/>
      <c r="AE36" s="175"/>
      <c r="AF36" s="175"/>
      <c r="AG36" s="175">
        <f>AG30*$AJ$24</f>
        <v>0</v>
      </c>
      <c r="AH36" s="175"/>
      <c r="AI36" s="175"/>
      <c r="AJ36" s="175"/>
      <c r="AK36" s="175"/>
      <c r="AL36" s="175"/>
      <c r="AM36" s="175">
        <f>AM30*$AP$24</f>
        <v>0</v>
      </c>
      <c r="AN36" s="175"/>
      <c r="AO36" s="175"/>
      <c r="AP36" s="175">
        <f>AP30*1.5</f>
        <v>0</v>
      </c>
      <c r="AQ36" s="175"/>
      <c r="AR36" s="175"/>
      <c r="AS36" s="175">
        <f>AS30*AV24</f>
        <v>0</v>
      </c>
      <c r="AT36" s="175"/>
      <c r="AU36" s="175"/>
      <c r="AV36" s="175"/>
      <c r="AW36" s="175"/>
      <c r="AX36" s="175"/>
      <c r="AY36" s="176">
        <f>SUM(I36:AX37)</f>
        <v>0</v>
      </c>
      <c r="AZ36" s="176"/>
      <c r="BA36" s="176"/>
      <c r="BB36" s="177"/>
      <c r="BC36" s="36"/>
    </row>
    <row r="37" spans="1:55" ht="14.25" customHeight="1" x14ac:dyDescent="0.25">
      <c r="A37" s="24"/>
      <c r="B37" s="178"/>
      <c r="C37" s="179"/>
      <c r="D37" s="179"/>
      <c r="E37" s="179"/>
      <c r="F37" s="179"/>
      <c r="G37" s="179"/>
      <c r="H37" s="179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6"/>
      <c r="AZ37" s="176"/>
      <c r="BA37" s="176"/>
      <c r="BB37" s="177"/>
      <c r="BC37" s="36"/>
    </row>
    <row r="38" spans="1:55" ht="14.25" customHeight="1" x14ac:dyDescent="0.25">
      <c r="A38" s="24"/>
      <c r="B38" s="178" t="s">
        <v>56</v>
      </c>
      <c r="C38" s="179"/>
      <c r="D38" s="179"/>
      <c r="E38" s="179"/>
      <c r="F38" s="179"/>
      <c r="G38" s="179"/>
      <c r="H38" s="179"/>
      <c r="I38" s="175">
        <f>I32*$L$24</f>
        <v>0</v>
      </c>
      <c r="J38" s="175"/>
      <c r="K38" s="175"/>
      <c r="L38" s="175"/>
      <c r="M38" s="175"/>
      <c r="N38" s="175"/>
      <c r="O38" s="175">
        <f>O32*$R$24</f>
        <v>0</v>
      </c>
      <c r="P38" s="175"/>
      <c r="Q38" s="175"/>
      <c r="R38" s="175"/>
      <c r="S38" s="175"/>
      <c r="T38" s="175"/>
      <c r="U38" s="175">
        <f>U32*$X$24</f>
        <v>0</v>
      </c>
      <c r="V38" s="175"/>
      <c r="W38" s="175"/>
      <c r="X38" s="175"/>
      <c r="Y38" s="175"/>
      <c r="Z38" s="175"/>
      <c r="AA38" s="175">
        <f>AA32*$AD$24</f>
        <v>0</v>
      </c>
      <c r="AB38" s="175"/>
      <c r="AC38" s="175"/>
      <c r="AD38" s="175"/>
      <c r="AE38" s="175"/>
      <c r="AF38" s="175"/>
      <c r="AG38" s="175">
        <f>AG32*$AJ$24</f>
        <v>0</v>
      </c>
      <c r="AH38" s="175"/>
      <c r="AI38" s="175"/>
      <c r="AJ38" s="175"/>
      <c r="AK38" s="175"/>
      <c r="AL38" s="175"/>
      <c r="AM38" s="175">
        <f>AM32*$AP$24</f>
        <v>0</v>
      </c>
      <c r="AN38" s="175"/>
      <c r="AO38" s="175"/>
      <c r="AP38" s="175">
        <f>AP32*1.5</f>
        <v>0</v>
      </c>
      <c r="AQ38" s="175"/>
      <c r="AR38" s="175"/>
      <c r="AS38" s="175">
        <f>AS32*AV24</f>
        <v>0</v>
      </c>
      <c r="AT38" s="175"/>
      <c r="AU38" s="175"/>
      <c r="AV38" s="175"/>
      <c r="AW38" s="175"/>
      <c r="AX38" s="175"/>
      <c r="AY38" s="176">
        <f>SUM(I38:AX39)</f>
        <v>0</v>
      </c>
      <c r="AZ38" s="176"/>
      <c r="BA38" s="176"/>
      <c r="BB38" s="177"/>
      <c r="BC38" s="36"/>
    </row>
    <row r="39" spans="1:55" ht="14.25" customHeight="1" x14ac:dyDescent="0.25">
      <c r="A39" s="24"/>
      <c r="B39" s="178"/>
      <c r="C39" s="179"/>
      <c r="D39" s="179"/>
      <c r="E39" s="179"/>
      <c r="F39" s="179"/>
      <c r="G39" s="179"/>
      <c r="H39" s="179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6"/>
      <c r="AZ39" s="176"/>
      <c r="BA39" s="176"/>
      <c r="BB39" s="177"/>
      <c r="BC39" s="36"/>
    </row>
    <row r="40" spans="1:55" ht="14.25" customHeight="1" thickBot="1" x14ac:dyDescent="0.3">
      <c r="A40" s="24"/>
      <c r="B40" s="91" t="s">
        <v>87</v>
      </c>
      <c r="C40" s="92"/>
      <c r="D40" s="92"/>
      <c r="E40" s="92"/>
      <c r="F40" s="92"/>
      <c r="G40" s="92"/>
      <c r="H40" s="93"/>
      <c r="I40" s="94">
        <f>SUM(I36:N39)</f>
        <v>0</v>
      </c>
      <c r="J40" s="95"/>
      <c r="K40" s="95"/>
      <c r="L40" s="95"/>
      <c r="M40" s="95"/>
      <c r="N40" s="96"/>
      <c r="O40" s="94">
        <f t="shared" ref="O40" si="8">SUM(O36:T39)</f>
        <v>0</v>
      </c>
      <c r="P40" s="95"/>
      <c r="Q40" s="95"/>
      <c r="R40" s="95"/>
      <c r="S40" s="95"/>
      <c r="T40" s="96"/>
      <c r="U40" s="94">
        <f t="shared" ref="U40" si="9">SUM(U36:Z39)</f>
        <v>0</v>
      </c>
      <c r="V40" s="95"/>
      <c r="W40" s="95"/>
      <c r="X40" s="95"/>
      <c r="Y40" s="95"/>
      <c r="Z40" s="96"/>
      <c r="AA40" s="94">
        <f t="shared" ref="AA40" si="10">SUM(AA36:AF39)</f>
        <v>0</v>
      </c>
      <c r="AB40" s="95"/>
      <c r="AC40" s="95"/>
      <c r="AD40" s="95"/>
      <c r="AE40" s="95"/>
      <c r="AF40" s="96"/>
      <c r="AG40" s="94">
        <f t="shared" ref="AG40" si="11">SUM(AG36:AL39)</f>
        <v>0</v>
      </c>
      <c r="AH40" s="95"/>
      <c r="AI40" s="95"/>
      <c r="AJ40" s="95"/>
      <c r="AK40" s="95"/>
      <c r="AL40" s="96"/>
      <c r="AM40" s="94">
        <f>SUM(AM36,AP36,AM38,AP38)</f>
        <v>0</v>
      </c>
      <c r="AN40" s="95"/>
      <c r="AO40" s="95"/>
      <c r="AP40" s="95"/>
      <c r="AQ40" s="95"/>
      <c r="AR40" s="96"/>
      <c r="AS40" s="94">
        <f>SUM(AS36:AX39)</f>
        <v>0</v>
      </c>
      <c r="AT40" s="95"/>
      <c r="AU40" s="95"/>
      <c r="AV40" s="95"/>
      <c r="AW40" s="95"/>
      <c r="AX40" s="96"/>
      <c r="AY40" s="86">
        <f>SUM(AY36:BB39)</f>
        <v>0</v>
      </c>
      <c r="AZ40" s="87"/>
      <c r="BA40" s="87"/>
      <c r="BB40" s="88"/>
      <c r="BC40" s="36"/>
    </row>
    <row r="41" spans="1:55" ht="14.25" customHeight="1" x14ac:dyDescent="0.25">
      <c r="A41" s="24"/>
      <c r="B41" s="170"/>
      <c r="C41" s="170"/>
      <c r="D41" s="170"/>
      <c r="E41" s="170"/>
      <c r="F41" s="170"/>
      <c r="G41" s="170"/>
      <c r="H41" s="17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1"/>
      <c r="AZ41" s="181"/>
      <c r="BA41" s="181"/>
      <c r="BB41" s="181"/>
      <c r="BC41" s="36"/>
    </row>
    <row r="42" spans="1:55" ht="14.25" customHeight="1" x14ac:dyDescent="0.25">
      <c r="A42" s="24"/>
      <c r="B42" s="18" t="s">
        <v>42</v>
      </c>
      <c r="C42" s="78"/>
      <c r="D42" s="78"/>
      <c r="E42" s="78"/>
      <c r="F42" s="78"/>
      <c r="G42" s="78"/>
      <c r="H42" s="78"/>
      <c r="I42" s="77"/>
      <c r="J42" s="161">
        <f>ROUND(AY40*AQ14,2)</f>
        <v>0</v>
      </c>
      <c r="K42" s="162"/>
      <c r="L42" s="162"/>
      <c r="M42" s="162"/>
      <c r="N42" s="163"/>
      <c r="P42" s="18" t="s">
        <v>44</v>
      </c>
      <c r="S42" s="77"/>
      <c r="T42" s="77"/>
      <c r="U42" s="77"/>
      <c r="V42" s="77"/>
      <c r="W42" s="77"/>
      <c r="X42" s="123">
        <f>ROUND(AY40*AX14,2)</f>
        <v>0</v>
      </c>
      <c r="Y42" s="124"/>
      <c r="Z42" s="124"/>
      <c r="AA42" s="124"/>
      <c r="AB42" s="125"/>
      <c r="AD42" s="18" t="s">
        <v>71</v>
      </c>
      <c r="AH42" s="129" t="e">
        <f>VLOOKUP(W9,Κλίμακες!A1:B12,2,FALSE)</f>
        <v>#N/A</v>
      </c>
      <c r="AI42" s="130"/>
      <c r="AJ42" s="130"/>
      <c r="AK42" s="130"/>
      <c r="AL42" s="130"/>
      <c r="AM42" s="131"/>
      <c r="AO42" s="18" t="s">
        <v>73</v>
      </c>
      <c r="AU42" s="135" t="e">
        <f>ROUND(X42*AH42,2)</f>
        <v>#N/A</v>
      </c>
      <c r="AV42" s="136"/>
      <c r="AW42" s="136"/>
      <c r="AX42" s="136"/>
      <c r="AY42" s="136"/>
      <c r="AZ42" s="136"/>
      <c r="BA42" s="136"/>
      <c r="BB42" s="137"/>
      <c r="BC42" s="36"/>
    </row>
    <row r="43" spans="1:55" ht="14.25" customHeight="1" x14ac:dyDescent="0.25">
      <c r="A43" s="24"/>
      <c r="B43" s="18" t="s">
        <v>43</v>
      </c>
      <c r="C43" s="78"/>
      <c r="D43" s="78"/>
      <c r="E43" s="78"/>
      <c r="F43" s="78"/>
      <c r="G43" s="78"/>
      <c r="H43" s="78"/>
      <c r="I43" s="77"/>
      <c r="J43" s="164"/>
      <c r="K43" s="165"/>
      <c r="L43" s="165"/>
      <c r="M43" s="165"/>
      <c r="N43" s="166"/>
      <c r="P43" s="18" t="s">
        <v>82</v>
      </c>
      <c r="S43" s="77"/>
      <c r="T43" s="77"/>
      <c r="U43" s="77"/>
      <c r="V43" s="77"/>
      <c r="W43" s="77"/>
      <c r="X43" s="126"/>
      <c r="Y43" s="127"/>
      <c r="Z43" s="127"/>
      <c r="AA43" s="127"/>
      <c r="AB43" s="128"/>
      <c r="AD43" s="18" t="s">
        <v>72</v>
      </c>
      <c r="AH43" s="132"/>
      <c r="AI43" s="133"/>
      <c r="AJ43" s="133"/>
      <c r="AK43" s="133"/>
      <c r="AL43" s="133"/>
      <c r="AM43" s="134"/>
      <c r="AO43" s="18" t="s">
        <v>77</v>
      </c>
      <c r="AU43" s="138"/>
      <c r="AV43" s="139"/>
      <c r="AW43" s="139"/>
      <c r="AX43" s="139"/>
      <c r="AY43" s="139"/>
      <c r="AZ43" s="139"/>
      <c r="BA43" s="139"/>
      <c r="BB43" s="140"/>
      <c r="BC43" s="36"/>
    </row>
    <row r="44" spans="1:55" ht="14.25" customHeight="1" x14ac:dyDescent="0.25">
      <c r="A44" s="24"/>
      <c r="P44" s="18" t="s">
        <v>74</v>
      </c>
      <c r="BC44" s="36"/>
    </row>
    <row r="45" spans="1:55" ht="14.25" customHeight="1" x14ac:dyDescent="0.25">
      <c r="A45" s="24"/>
      <c r="P45" s="18"/>
      <c r="BC45" s="36"/>
    </row>
    <row r="46" spans="1:55" ht="14.25" customHeight="1" x14ac:dyDescent="0.25">
      <c r="A46" s="59"/>
      <c r="B46" s="52" t="s">
        <v>37</v>
      </c>
      <c r="BC46" s="36"/>
    </row>
    <row r="47" spans="1:55" ht="14.25" customHeight="1" x14ac:dyDescent="0.25">
      <c r="A47" s="24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36"/>
    </row>
    <row r="48" spans="1:55" ht="14.25" customHeight="1" x14ac:dyDescent="0.25">
      <c r="A48" s="24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36"/>
    </row>
    <row r="49" spans="1:55" ht="14.25" customHeight="1" x14ac:dyDescent="0.25">
      <c r="A49" s="24"/>
      <c r="BC49" s="36"/>
    </row>
    <row r="50" spans="1:55" ht="14.25" customHeight="1" x14ac:dyDescent="0.25">
      <c r="A50" s="24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V50" s="61" t="s">
        <v>16</v>
      </c>
      <c r="AW50" s="44"/>
      <c r="AX50" s="62"/>
      <c r="AY50" s="60"/>
      <c r="AZ50" s="60"/>
      <c r="BA50" s="60"/>
      <c r="BB50" s="60"/>
      <c r="BC50" s="36"/>
    </row>
    <row r="51" spans="1:55" ht="14.25" customHeight="1" x14ac:dyDescent="0.25">
      <c r="A51" s="56"/>
      <c r="B51" s="174" t="s">
        <v>39</v>
      </c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43"/>
      <c r="AH51" s="43"/>
      <c r="AI51" s="174" t="s">
        <v>14</v>
      </c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43"/>
      <c r="AU51" s="43"/>
      <c r="AV51" s="174" t="s">
        <v>15</v>
      </c>
      <c r="AW51" s="174"/>
      <c r="AX51" s="174"/>
      <c r="AY51" s="174"/>
      <c r="AZ51" s="174"/>
      <c r="BA51" s="174"/>
      <c r="BB51" s="174"/>
      <c r="BC51" s="36"/>
    </row>
    <row r="52" spans="1:55" ht="14.25" customHeight="1" x14ac:dyDescent="0.25">
      <c r="A52" s="24"/>
      <c r="BC52" s="36"/>
    </row>
    <row r="53" spans="1:55" ht="14.25" customHeight="1" x14ac:dyDescent="0.25">
      <c r="A53" s="24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V53" s="44" t="s">
        <v>17</v>
      </c>
      <c r="AW53" s="60"/>
      <c r="AX53" s="62"/>
      <c r="AY53" s="60"/>
      <c r="AZ53" s="60"/>
      <c r="BA53" s="60"/>
      <c r="BB53" s="60"/>
      <c r="BC53" s="36"/>
    </row>
    <row r="54" spans="1:55" ht="14.25" customHeight="1" x14ac:dyDescent="0.25">
      <c r="A54" s="24"/>
      <c r="B54" s="147" t="s">
        <v>21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74" t="s">
        <v>14</v>
      </c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43"/>
      <c r="AU54" s="43"/>
      <c r="AV54" s="174" t="s">
        <v>15</v>
      </c>
      <c r="AW54" s="174"/>
      <c r="AX54" s="174"/>
      <c r="AY54" s="174"/>
      <c r="AZ54" s="174"/>
      <c r="BA54" s="174"/>
      <c r="BB54" s="174"/>
      <c r="BC54" s="36"/>
    </row>
    <row r="55" spans="1:55" ht="14.25" customHeight="1" thickBot="1" x14ac:dyDescent="0.3">
      <c r="A55" s="6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5"/>
    </row>
    <row r="56" spans="1:55" ht="14.25" customHeight="1" x14ac:dyDescent="0.25">
      <c r="A56" s="48" t="s">
        <v>76</v>
      </c>
      <c r="B56" s="49"/>
      <c r="C56" s="50"/>
      <c r="D56" s="50"/>
      <c r="E56" s="50"/>
      <c r="F56" s="171" t="s">
        <v>30</v>
      </c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2"/>
    </row>
    <row r="57" spans="1:55" ht="14.25" customHeight="1" x14ac:dyDescent="0.25">
      <c r="A57" s="66" t="s">
        <v>31</v>
      </c>
      <c r="B57" s="67"/>
      <c r="F57" s="35"/>
      <c r="G57" s="35"/>
      <c r="H57" s="35"/>
      <c r="I57" s="35"/>
      <c r="J57" s="35"/>
      <c r="K57" s="35"/>
      <c r="L57" s="35"/>
      <c r="M57" s="35"/>
      <c r="N57" s="35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35"/>
      <c r="AC57" s="67" t="s">
        <v>20</v>
      </c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BC57" s="36"/>
    </row>
    <row r="58" spans="1:55" ht="14.25" customHeight="1" x14ac:dyDescent="0.25">
      <c r="A58" s="24"/>
      <c r="B58" s="68"/>
      <c r="C58" s="60"/>
      <c r="D58" s="60"/>
      <c r="E58" s="60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0"/>
      <c r="AX58" s="60"/>
      <c r="AY58" s="60"/>
      <c r="AZ58" s="60"/>
      <c r="BA58" s="60"/>
      <c r="BB58" s="60"/>
      <c r="BC58" s="36"/>
    </row>
    <row r="59" spans="1:55" ht="14.25" customHeight="1" x14ac:dyDescent="0.25">
      <c r="A59" s="24"/>
      <c r="B59" s="67"/>
      <c r="F59" s="35"/>
      <c r="G59" s="35"/>
      <c r="H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70"/>
      <c r="AX59" s="70"/>
      <c r="AY59" s="70"/>
      <c r="AZ59" s="70"/>
      <c r="BA59" s="70"/>
      <c r="BB59" s="70"/>
      <c r="BC59" s="36"/>
    </row>
    <row r="60" spans="1:55" ht="14.25" customHeight="1" x14ac:dyDescent="0.25">
      <c r="A60" s="24"/>
      <c r="B60" s="71"/>
      <c r="C60" s="71"/>
      <c r="D60" s="71"/>
      <c r="E60" s="71"/>
      <c r="F60" s="71"/>
      <c r="G60" s="71"/>
      <c r="H60" s="71"/>
      <c r="J60" s="71"/>
      <c r="K60" s="71"/>
      <c r="L60" s="71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V60" s="44"/>
      <c r="AW60" s="44" t="s">
        <v>17</v>
      </c>
      <c r="AX60" s="44"/>
      <c r="AY60" s="44"/>
      <c r="AZ60" s="44"/>
      <c r="BA60" s="44"/>
      <c r="BB60" s="44"/>
      <c r="BC60" s="36"/>
    </row>
    <row r="61" spans="1:55" ht="14.25" customHeight="1" x14ac:dyDescent="0.25">
      <c r="A61" s="24"/>
      <c r="B61" s="67"/>
      <c r="F61" s="35"/>
      <c r="G61" s="35"/>
      <c r="H61" s="35"/>
      <c r="J61" s="35"/>
      <c r="K61" s="35"/>
      <c r="L61" s="35"/>
      <c r="M61" s="35"/>
      <c r="N61" s="35"/>
      <c r="O61" s="35"/>
      <c r="P61" s="67"/>
      <c r="Q61" s="67"/>
      <c r="R61" s="67"/>
      <c r="S61" s="67"/>
      <c r="T61" s="67"/>
      <c r="U61" s="67"/>
      <c r="V61" s="67"/>
      <c r="W61" s="67" t="s">
        <v>75</v>
      </c>
      <c r="X61" s="67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67"/>
      <c r="AS61" s="67"/>
      <c r="AT61" s="67"/>
      <c r="AU61" s="67"/>
      <c r="AV61" s="67"/>
      <c r="AW61" s="43" t="s">
        <v>15</v>
      </c>
      <c r="AX61" s="67"/>
      <c r="AY61" s="67"/>
      <c r="AZ61" s="67"/>
      <c r="BA61" s="67"/>
      <c r="BC61" s="36"/>
    </row>
    <row r="62" spans="1:55" ht="14.25" customHeight="1" thickBot="1" x14ac:dyDescent="0.3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4"/>
    </row>
  </sheetData>
  <sheetProtection algorithmName="SHA-512" hashValue="9DVk/AfdfYjQzFH5IbUj6LyhI5hz2slsr+ru3XZyMMGMefmo6my28VSWi2KploiyTLpFm/Q3CDGqKxfd4j61XQ==" saltValue="gFL7lCtlv+UAs9huus4d8A==" spinCount="100000" sheet="1" formatCells="0"/>
  <mergeCells count="164">
    <mergeCell ref="AW11:AY11"/>
    <mergeCell ref="AQ14:AT15"/>
    <mergeCell ref="O32:T33"/>
    <mergeCell ref="L11:O11"/>
    <mergeCell ref="Q11:T11"/>
    <mergeCell ref="V11:Y11"/>
    <mergeCell ref="AA11:AC11"/>
    <mergeCell ref="AE11:AH11"/>
    <mergeCell ref="AJ11:AL11"/>
    <mergeCell ref="AN11:AQ11"/>
    <mergeCell ref="AS11:AU11"/>
    <mergeCell ref="AQ13:AT13"/>
    <mergeCell ref="AA22:AF22"/>
    <mergeCell ref="AG32:AL33"/>
    <mergeCell ref="AS32:AX33"/>
    <mergeCell ref="AY32:BB33"/>
    <mergeCell ref="AA26:AF26"/>
    <mergeCell ref="U25:Z25"/>
    <mergeCell ref="AA25:AF25"/>
    <mergeCell ref="AY27:BB27"/>
    <mergeCell ref="BA11:BC11"/>
    <mergeCell ref="AX13:BA13"/>
    <mergeCell ref="AX14:BA15"/>
    <mergeCell ref="B47:BB47"/>
    <mergeCell ref="B48:BB48"/>
    <mergeCell ref="AS24:AU24"/>
    <mergeCell ref="AV24:AX24"/>
    <mergeCell ref="AY9:BB9"/>
    <mergeCell ref="AP7:BB7"/>
    <mergeCell ref="E8:O9"/>
    <mergeCell ref="B23:H23"/>
    <mergeCell ref="I27:N27"/>
    <mergeCell ref="O27:T27"/>
    <mergeCell ref="U27:Z27"/>
    <mergeCell ref="AA27:AF27"/>
    <mergeCell ref="AG27:AL27"/>
    <mergeCell ref="K7:AA7"/>
    <mergeCell ref="AG7:AN7"/>
    <mergeCell ref="AH9:AR9"/>
    <mergeCell ref="AV13:AV15"/>
    <mergeCell ref="B25:H25"/>
    <mergeCell ref="I25:N25"/>
    <mergeCell ref="AG25:AL25"/>
    <mergeCell ref="AG23:AL23"/>
    <mergeCell ref="AM23:AR23"/>
    <mergeCell ref="AM32:AO33"/>
    <mergeCell ref="AP32:AR33"/>
    <mergeCell ref="O41:T41"/>
    <mergeCell ref="U41:Z41"/>
    <mergeCell ref="AA41:AF41"/>
    <mergeCell ref="AY22:BB23"/>
    <mergeCell ref="AS23:AX23"/>
    <mergeCell ref="AM25:AR25"/>
    <mergeCell ref="AS25:AX25"/>
    <mergeCell ref="AG26:AL26"/>
    <mergeCell ref="AM26:AR26"/>
    <mergeCell ref="O25:T25"/>
    <mergeCell ref="AG22:AL22"/>
    <mergeCell ref="AM22:AR22"/>
    <mergeCell ref="AS22:AX22"/>
    <mergeCell ref="AM24:AO24"/>
    <mergeCell ref="AP24:AR24"/>
    <mergeCell ref="U22:Z22"/>
    <mergeCell ref="AS41:AX41"/>
    <mergeCell ref="AM38:AO39"/>
    <mergeCell ref="AP38:AR39"/>
    <mergeCell ref="B29:BB29"/>
    <mergeCell ref="B26:H26"/>
    <mergeCell ref="I26:N26"/>
    <mergeCell ref="O26:T26"/>
    <mergeCell ref="U26:Z26"/>
    <mergeCell ref="Q3:AM3"/>
    <mergeCell ref="Q4:AM4"/>
    <mergeCell ref="AS26:AX26"/>
    <mergeCell ref="B38:H39"/>
    <mergeCell ref="I38:N39"/>
    <mergeCell ref="O38:T39"/>
    <mergeCell ref="U38:Z39"/>
    <mergeCell ref="AA38:AF39"/>
    <mergeCell ref="K10:L10"/>
    <mergeCell ref="M10:N10"/>
    <mergeCell ref="O10:P10"/>
    <mergeCell ref="Q10:R10"/>
    <mergeCell ref="U10:V10"/>
    <mergeCell ref="Y10:Z10"/>
    <mergeCell ref="F17:BC17"/>
    <mergeCell ref="C19:BC19"/>
    <mergeCell ref="B22:H22"/>
    <mergeCell ref="I22:N22"/>
    <mergeCell ref="O22:T22"/>
    <mergeCell ref="B32:H33"/>
    <mergeCell ref="I32:N33"/>
    <mergeCell ref="U23:Z23"/>
    <mergeCell ref="U32:Z33"/>
    <mergeCell ref="AA32:AF33"/>
    <mergeCell ref="F56:BC56"/>
    <mergeCell ref="B54:AH55"/>
    <mergeCell ref="AI54:AS54"/>
    <mergeCell ref="AV54:BB54"/>
    <mergeCell ref="AG38:AL39"/>
    <mergeCell ref="AS38:AX39"/>
    <mergeCell ref="AY38:BB39"/>
    <mergeCell ref="B36:H37"/>
    <mergeCell ref="I36:N37"/>
    <mergeCell ref="O36:T37"/>
    <mergeCell ref="U36:Z37"/>
    <mergeCell ref="AA36:AF37"/>
    <mergeCell ref="AG36:AL37"/>
    <mergeCell ref="AS36:AX37"/>
    <mergeCell ref="AY36:BB37"/>
    <mergeCell ref="B51:AF51"/>
    <mergeCell ref="AI51:AS51"/>
    <mergeCell ref="AV51:BB51"/>
    <mergeCell ref="AM36:AO37"/>
    <mergeCell ref="AG41:AL41"/>
    <mergeCell ref="AM41:AR41"/>
    <mergeCell ref="AY41:BB41"/>
    <mergeCell ref="AP36:AR37"/>
    <mergeCell ref="I41:N41"/>
    <mergeCell ref="AO1:BC4"/>
    <mergeCell ref="X42:AB43"/>
    <mergeCell ref="AH42:AM43"/>
    <mergeCell ref="AU42:BB43"/>
    <mergeCell ref="B24:H24"/>
    <mergeCell ref="AY24:BB26"/>
    <mergeCell ref="I24:K24"/>
    <mergeCell ref="L24:N24"/>
    <mergeCell ref="O24:Q24"/>
    <mergeCell ref="R24:T24"/>
    <mergeCell ref="U24:W24"/>
    <mergeCell ref="X24:Z24"/>
    <mergeCell ref="AA24:AC24"/>
    <mergeCell ref="AD24:AF24"/>
    <mergeCell ref="AG24:AI24"/>
    <mergeCell ref="AJ24:AL24"/>
    <mergeCell ref="W9:Z9"/>
    <mergeCell ref="J42:N43"/>
    <mergeCell ref="AS27:AX27"/>
    <mergeCell ref="I23:N23"/>
    <mergeCell ref="O23:T23"/>
    <mergeCell ref="AM27:AR27"/>
    <mergeCell ref="AA23:AF23"/>
    <mergeCell ref="B41:H41"/>
    <mergeCell ref="AY40:BB40"/>
    <mergeCell ref="B27:H27"/>
    <mergeCell ref="B40:H40"/>
    <mergeCell ref="I40:N40"/>
    <mergeCell ref="O40:T40"/>
    <mergeCell ref="U40:Z40"/>
    <mergeCell ref="AA40:AF40"/>
    <mergeCell ref="AG40:AL40"/>
    <mergeCell ref="AM40:AR40"/>
    <mergeCell ref="AS40:AX40"/>
    <mergeCell ref="B35:BB35"/>
    <mergeCell ref="AM30:AO31"/>
    <mergeCell ref="AP30:AR31"/>
    <mergeCell ref="B30:H31"/>
    <mergeCell ref="I30:N31"/>
    <mergeCell ref="O30:T31"/>
    <mergeCell ref="U30:Z31"/>
    <mergeCell ref="AA30:AF31"/>
    <mergeCell ref="AG30:AL31"/>
    <mergeCell ref="AS30:AX31"/>
    <mergeCell ref="AY30:BB31"/>
  </mergeCells>
  <dataValidations count="2">
    <dataValidation type="list" allowBlank="1" showInputMessage="1" showErrorMessage="1" sqref="I24:K24 AM24:AO24 AG24:AI24 AA24:AC24 U24:W24 O24:Q24" xr:uid="{2AF56D20-363A-4B6C-AFFB-D9CEC96FC3FB}">
      <formula1>$BN$24:$BN$25</formula1>
    </dataValidation>
    <dataValidation type="list" allowBlank="1" showInputMessage="1" showErrorMessage="1" sqref="AQ14:AT15" xr:uid="{BB0516EC-12FD-4B61-8EF1-2CF1FB64F0BB}">
      <formula1>$BN$13:$BN$16</formula1>
    </dataValidation>
  </dataValidations>
  <printOptions horizontalCentered="1" verticalCentered="1"/>
  <pageMargins left="0.25" right="0.25" top="0.25" bottom="0.25" header="0.25" footer="0.25"/>
  <pageSetup paperSize="9" scale="94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429DF7-329E-4DAA-8EBB-6609FEB3ECF3}">
          <x14:formula1>
            <xm:f>Κλίμακες!$A$1:$A$12</xm:f>
          </x14:formula1>
          <xm:sqref>W9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BFE9-1CC5-47EF-B87A-C0442821D45B}">
  <dimension ref="A1:B12"/>
  <sheetViews>
    <sheetView workbookViewId="0">
      <selection activeCell="B12" sqref="B12"/>
    </sheetView>
  </sheetViews>
  <sheetFormatPr defaultRowHeight="15" x14ac:dyDescent="0.25"/>
  <cols>
    <col min="2" max="2" width="9.140625" style="17"/>
  </cols>
  <sheetData>
    <row r="1" spans="1:2" x14ac:dyDescent="0.25">
      <c r="A1" t="s">
        <v>58</v>
      </c>
      <c r="B1" s="85">
        <v>8.83</v>
      </c>
    </row>
    <row r="2" spans="1:2" x14ac:dyDescent="0.25">
      <c r="A2" t="s">
        <v>59</v>
      </c>
      <c r="B2" s="85">
        <v>9.2100000000000009</v>
      </c>
    </row>
    <row r="3" spans="1:2" x14ac:dyDescent="0.25">
      <c r="A3" t="s">
        <v>60</v>
      </c>
      <c r="B3" s="85">
        <v>10</v>
      </c>
    </row>
    <row r="4" spans="1:2" x14ac:dyDescent="0.25">
      <c r="A4" t="s">
        <v>61</v>
      </c>
      <c r="B4" s="85">
        <v>10.7</v>
      </c>
    </row>
    <row r="5" spans="1:2" x14ac:dyDescent="0.25">
      <c r="A5" t="s">
        <v>62</v>
      </c>
      <c r="B5" s="85">
        <v>11.79</v>
      </c>
    </row>
    <row r="6" spans="1:2" x14ac:dyDescent="0.25">
      <c r="A6" t="s">
        <v>63</v>
      </c>
      <c r="B6" s="85">
        <v>13.81</v>
      </c>
    </row>
    <row r="7" spans="1:2" x14ac:dyDescent="0.25">
      <c r="A7" t="s">
        <v>64</v>
      </c>
      <c r="B7" s="85">
        <v>15.49</v>
      </c>
    </row>
    <row r="8" spans="1:2" x14ac:dyDescent="0.25">
      <c r="A8" t="s">
        <v>65</v>
      </c>
      <c r="B8" s="85">
        <v>17.010000000000002</v>
      </c>
    </row>
    <row r="9" spans="1:2" x14ac:dyDescent="0.25">
      <c r="A9" t="s">
        <v>66</v>
      </c>
      <c r="B9" s="85">
        <v>19.850000000000001</v>
      </c>
    </row>
    <row r="10" spans="1:2" x14ac:dyDescent="0.25">
      <c r="A10" t="s">
        <v>67</v>
      </c>
      <c r="B10" s="85">
        <v>22.35</v>
      </c>
    </row>
    <row r="11" spans="1:2" x14ac:dyDescent="0.25">
      <c r="A11" t="s">
        <v>68</v>
      </c>
      <c r="B11" s="85">
        <v>25.76</v>
      </c>
    </row>
    <row r="12" spans="1:2" x14ac:dyDescent="0.25">
      <c r="A12" t="s">
        <v>69</v>
      </c>
      <c r="B12" s="85">
        <v>28.64</v>
      </c>
    </row>
  </sheetData>
  <sheetProtection algorithmName="SHA-512" hashValue="PC0wLzdRuEbyjnBwGsJB9fI6DaYng4t0Otv/4fiFEbH7BYxdPpmaj8XKyLVcnA/qnMY9NQ/oTN7asdBpn0znMw==" saltValue="jz9qxuoG9RWvZGYIIJab0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BEA4925E5FE40B4A79301DAC83A99" ma:contentTypeVersion="14" ma:contentTypeDescription="Create a new document." ma:contentTypeScope="" ma:versionID="65f0d058819904e368dfe1f073876f1f">
  <xsd:schema xmlns:xsd="http://www.w3.org/2001/XMLSchema" xmlns:xs="http://www.w3.org/2001/XMLSchema" xmlns:p="http://schemas.microsoft.com/office/2006/metadata/properties" xmlns:ns3="ede568fa-1a54-41fc-b9f6-5d3318635046" xmlns:ns4="e8ec7111-a526-4511-a47f-b09e33b518ad" targetNamespace="http://schemas.microsoft.com/office/2006/metadata/properties" ma:root="true" ma:fieldsID="08468a9818832f234876ec1d284c5c61" ns3:_="" ns4:_="">
    <xsd:import namespace="ede568fa-1a54-41fc-b9f6-5d3318635046"/>
    <xsd:import namespace="e8ec7111-a526-4511-a47f-b09e33b518a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568fa-1a54-41fc-b9f6-5d33186350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c7111-a526-4511-a47f-b09e33b51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E411F2-B6C5-4DAF-9CF9-DEA862DD3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568fa-1a54-41fc-b9f6-5d3318635046"/>
    <ds:schemaRef ds:uri="e8ec7111-a526-4511-a47f-b09e33b51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80EBEF-0FC5-40CC-9898-2CA94925BAB1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ede568fa-1a54-41fc-b9f6-5d3318635046"/>
    <ds:schemaRef ds:uri="http://purl.org/dc/elements/1.1/"/>
    <ds:schemaRef ds:uri="http://www.w3.org/XML/1998/namespace"/>
    <ds:schemaRef ds:uri="http://schemas.microsoft.com/office/infopath/2007/PartnerControls"/>
    <ds:schemaRef ds:uri="e8ec7111-a526-4511-a47f-b09e33b518ad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910075E-0BF6-4719-9E2B-8966AA33F4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ΥΠΕΡ ΑΠΑΣΧ</vt:lpstr>
      <vt:lpstr>Κλίμακες</vt:lpstr>
      <vt:lpstr>'ΥΠΕΡ ΑΠΑΣΧ'!Print_Area</vt:lpstr>
    </vt:vector>
  </TitlesOfParts>
  <Company>University Of Cyprus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Evgeniap</dc:creator>
  <cp:lastModifiedBy>Kataklysa Charalambous</cp:lastModifiedBy>
  <cp:lastPrinted>2021-07-09T07:44:13Z</cp:lastPrinted>
  <dcterms:created xsi:type="dcterms:W3CDTF">2011-06-10T05:02:05Z</dcterms:created>
  <dcterms:modified xsi:type="dcterms:W3CDTF">2023-02-06T11:48:36Z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0x010100A4FBEA4925E5FE40B4A79301DAC83A99</vt:lpwstr>
  </property>
</Properties>
</file>